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spcsc-fs\share\user folders\jannelle\Desktop\"/>
    </mc:Choice>
  </mc:AlternateContent>
  <bookViews>
    <workbookView xWindow="0" yWindow="0" windowWidth="28800" windowHeight="11130" tabRatio="871"/>
  </bookViews>
  <sheets>
    <sheet name="A1. BudgetSumm" sheetId="1" r:id="rId1"/>
    <sheet name="A2. Bgt_FuncExp" sheetId="2" r:id="rId2"/>
    <sheet name="A3. Estimated Cash Flow Yr 1" sheetId="4" r:id="rId3"/>
    <sheet name="A3. Estimated Cash Flow Yr  2" sheetId="13" r:id="rId4"/>
    <sheet name="A3. Estimated Cash Flow Yr  3" sheetId="14" r:id="rId5"/>
    <sheet name="Sheet1" sheetId="8" r:id="rId6"/>
  </sheets>
  <definedNames>
    <definedName name="D1_">'A1. BudgetSumm'!$D$1</definedName>
    <definedName name="_xlnm.Print_Area" localSheetId="0">'A1. BudgetSumm'!$A$1:$M$47</definedName>
    <definedName name="_xlnm.Print_Area" localSheetId="1">'A2. Bgt_FuncExp'!$A$1:$Q$106</definedName>
    <definedName name="_xlnm.Print_Area" localSheetId="3">'A3. Estimated Cash Flow Yr  2'!$A$1:$T$29</definedName>
    <definedName name="_xlnm.Print_Area" localSheetId="4">'A3. Estimated Cash Flow Yr  3'!$A$1:$T$29</definedName>
    <definedName name="_xlnm.Print_Area" localSheetId="2">'A3. Estimated Cash Flow Yr 1'!$A$1:$T$29</definedName>
    <definedName name="_xlnm.Print_Titles" localSheetId="1">'A2. Bgt_FuncExp'!$1:$9</definedName>
    <definedName name="Z_4312B370_D9B4_4F64_A836_60D83CF75854_.wvu.Cols" localSheetId="1" hidden="1">'A2. Bgt_FuncExp'!$Q:$Q,'A2. Bgt_FuncExp'!$Y:$AA,'A2. Bgt_FuncExp'!$AC:$AC</definedName>
    <definedName name="Z_4312B370_D9B4_4F64_A836_60D83CF75854_.wvu.PrintArea" localSheetId="0" hidden="1">'A1. BudgetSumm'!$A$1:$M$47</definedName>
    <definedName name="Z_4312B370_D9B4_4F64_A836_60D83CF75854_.wvu.PrintArea" localSheetId="1" hidden="1">'A2. Bgt_FuncExp'!$A$1:$Q$106</definedName>
    <definedName name="Z_4312B370_D9B4_4F64_A836_60D83CF75854_.wvu.PrintArea" localSheetId="3" hidden="1">'A3. Estimated Cash Flow Yr  2'!$A$1:$T$29</definedName>
    <definedName name="Z_4312B370_D9B4_4F64_A836_60D83CF75854_.wvu.PrintArea" localSheetId="4" hidden="1">'A3. Estimated Cash Flow Yr  3'!$A$1:$T$29</definedName>
    <definedName name="Z_4312B370_D9B4_4F64_A836_60D83CF75854_.wvu.PrintArea" localSheetId="2" hidden="1">'A3. Estimated Cash Flow Yr 1'!$A$1:$T$29</definedName>
    <definedName name="Z_4312B370_D9B4_4F64_A836_60D83CF75854_.wvu.PrintTitles" localSheetId="1" hidden="1">'A2. Bgt_FuncExp'!$1:$9</definedName>
    <definedName name="Z_4312B370_D9B4_4F64_A836_60D83CF75854_.wvu.Rows" localSheetId="1" hidden="1">'A2. Bgt_FuncExp'!$6:$6</definedName>
  </definedNames>
  <calcPr calcId="162913" concurrentCalc="0"/>
  <customWorkbookViews>
    <customWorkbookView name="Jannelle Watson - Personal View" guid="{4312B370-D9B4-4F64-A836-60D83CF75854}" mergeInterval="0" personalView="1" maximized="1" xWindow="-8" yWindow="-8" windowWidth="1936" windowHeight="1056"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J37" i="1" l="1"/>
  <c r="Q26" i="14"/>
  <c r="P26" i="14"/>
  <c r="O26" i="14"/>
  <c r="N26" i="14"/>
  <c r="M26" i="14"/>
  <c r="L26" i="14"/>
  <c r="K26" i="14"/>
  <c r="J26" i="14"/>
  <c r="I26" i="14"/>
  <c r="H26" i="14"/>
  <c r="G26" i="14"/>
  <c r="F26" i="14"/>
  <c r="F29" i="14"/>
  <c r="G28" i="14"/>
  <c r="G29" i="14"/>
  <c r="H28" i="14"/>
  <c r="H29" i="14"/>
  <c r="I28" i="14"/>
  <c r="I29" i="14"/>
  <c r="J28" i="14"/>
  <c r="J29" i="14"/>
  <c r="K28" i="14"/>
  <c r="K29" i="14"/>
  <c r="L28" i="14"/>
  <c r="L29" i="14"/>
  <c r="M28" i="14"/>
  <c r="M29" i="14"/>
  <c r="N28" i="14"/>
  <c r="N29" i="14"/>
  <c r="O28" i="14"/>
  <c r="O29" i="14"/>
  <c r="P28" i="14"/>
  <c r="P29" i="14"/>
  <c r="Q28" i="14"/>
  <c r="Q29" i="14"/>
  <c r="E11" i="14"/>
  <c r="E14" i="14"/>
  <c r="E15" i="14"/>
  <c r="E16" i="14"/>
  <c r="E17" i="14"/>
  <c r="E18" i="14"/>
  <c r="E19" i="14"/>
  <c r="E20" i="14"/>
  <c r="E21" i="14"/>
  <c r="E22" i="14"/>
  <c r="E23" i="14"/>
  <c r="E26" i="14"/>
  <c r="E28" i="14"/>
  <c r="E29" i="14"/>
  <c r="A26" i="14"/>
  <c r="A23" i="14"/>
  <c r="A22" i="14"/>
  <c r="A21" i="14"/>
  <c r="A20" i="14"/>
  <c r="A19" i="14"/>
  <c r="A18" i="14"/>
  <c r="A17" i="14"/>
  <c r="A16" i="14"/>
  <c r="A15" i="14"/>
  <c r="A14" i="14"/>
  <c r="A13" i="14"/>
  <c r="A12" i="14"/>
  <c r="A11" i="14"/>
  <c r="B1" i="14"/>
  <c r="Q26" i="13"/>
  <c r="P26" i="13"/>
  <c r="O26" i="13"/>
  <c r="N26" i="13"/>
  <c r="M26" i="13"/>
  <c r="L26" i="13"/>
  <c r="K26" i="13"/>
  <c r="J26" i="13"/>
  <c r="I26" i="13"/>
  <c r="H26" i="13"/>
  <c r="G26" i="13"/>
  <c r="F26" i="13"/>
  <c r="F29" i="13"/>
  <c r="G28" i="13"/>
  <c r="G29" i="13"/>
  <c r="H28" i="13"/>
  <c r="H29" i="13"/>
  <c r="I28" i="13"/>
  <c r="I29" i="13"/>
  <c r="J28" i="13"/>
  <c r="J29" i="13"/>
  <c r="K28" i="13"/>
  <c r="K29" i="13"/>
  <c r="L28" i="13"/>
  <c r="L29" i="13"/>
  <c r="M28" i="13"/>
  <c r="M29" i="13"/>
  <c r="N28" i="13"/>
  <c r="N29" i="13"/>
  <c r="O28" i="13"/>
  <c r="O29" i="13"/>
  <c r="P28" i="13"/>
  <c r="P29" i="13"/>
  <c r="Q28" i="13"/>
  <c r="Q29" i="13"/>
  <c r="E11" i="13"/>
  <c r="E14" i="13"/>
  <c r="E15" i="13"/>
  <c r="E16" i="13"/>
  <c r="E17" i="13"/>
  <c r="E18" i="13"/>
  <c r="E19" i="13"/>
  <c r="E20" i="13"/>
  <c r="E21" i="13"/>
  <c r="E22" i="13"/>
  <c r="E23" i="13"/>
  <c r="E26" i="13"/>
  <c r="E28" i="13"/>
  <c r="E29" i="13"/>
  <c r="A26" i="13"/>
  <c r="A23" i="13"/>
  <c r="A22" i="13"/>
  <c r="A21" i="13"/>
  <c r="A20" i="13"/>
  <c r="A19" i="13"/>
  <c r="A18" i="13"/>
  <c r="A17" i="13"/>
  <c r="A16" i="13"/>
  <c r="A15" i="13"/>
  <c r="A14" i="13"/>
  <c r="A13" i="13"/>
  <c r="A12" i="13"/>
  <c r="A11" i="13"/>
  <c r="B1" i="13"/>
  <c r="J82" i="2"/>
  <c r="H25" i="1"/>
  <c r="J73" i="2"/>
  <c r="H24" i="1"/>
  <c r="J61" i="2"/>
  <c r="J46" i="2"/>
  <c r="J49" i="2"/>
  <c r="J41" i="2"/>
  <c r="J40" i="2"/>
  <c r="H23" i="1"/>
  <c r="J94" i="2"/>
  <c r="H26" i="1"/>
  <c r="J100" i="2"/>
  <c r="H27" i="1"/>
  <c r="H22" i="1"/>
  <c r="H28" i="1"/>
  <c r="H19" i="1"/>
  <c r="H29" i="1"/>
  <c r="J103" i="2"/>
  <c r="H39" i="1"/>
  <c r="H40" i="1"/>
  <c r="H36" i="1"/>
  <c r="H41" i="1"/>
  <c r="H43" i="1"/>
  <c r="F82" i="2"/>
  <c r="F25" i="1"/>
  <c r="F73" i="2"/>
  <c r="F24" i="1"/>
  <c r="F61" i="2"/>
  <c r="F46" i="2"/>
  <c r="F49" i="2"/>
  <c r="F41" i="2"/>
  <c r="F40" i="2"/>
  <c r="F23" i="1"/>
  <c r="F94" i="2"/>
  <c r="F26" i="1"/>
  <c r="F100" i="2"/>
  <c r="F27" i="1"/>
  <c r="F22" i="1"/>
  <c r="F28" i="1"/>
  <c r="F19" i="1"/>
  <c r="F29" i="1"/>
  <c r="F39" i="1"/>
  <c r="F40" i="1"/>
  <c r="F36" i="1"/>
  <c r="F41" i="1"/>
  <c r="F43" i="1"/>
  <c r="H103" i="2"/>
  <c r="G39" i="1"/>
  <c r="F26" i="4"/>
  <c r="F29" i="4"/>
  <c r="G28" i="4"/>
  <c r="G26" i="4"/>
  <c r="G29" i="4"/>
  <c r="H28" i="4"/>
  <c r="H26" i="4"/>
  <c r="H29" i="4"/>
  <c r="I28" i="4"/>
  <c r="I26" i="4"/>
  <c r="I29" i="4"/>
  <c r="J28" i="4"/>
  <c r="J26" i="4"/>
  <c r="J29" i="4"/>
  <c r="K28" i="4"/>
  <c r="K26" i="4"/>
  <c r="K29" i="4"/>
  <c r="L28" i="4"/>
  <c r="L26" i="4"/>
  <c r="L29" i="4"/>
  <c r="M28" i="4"/>
  <c r="M26" i="4"/>
  <c r="M29" i="4"/>
  <c r="N28" i="4"/>
  <c r="N26" i="4"/>
  <c r="N29" i="4"/>
  <c r="O28" i="4"/>
  <c r="O26" i="4"/>
  <c r="O29" i="4"/>
  <c r="P28" i="4"/>
  <c r="P26" i="4"/>
  <c r="P29" i="4"/>
  <c r="Q28" i="4"/>
  <c r="Q26" i="4"/>
  <c r="Q29" i="4"/>
  <c r="E11" i="4"/>
  <c r="E18" i="4"/>
  <c r="E14" i="4"/>
  <c r="E15" i="4"/>
  <c r="E16" i="4"/>
  <c r="E17" i="4"/>
  <c r="E19" i="4"/>
  <c r="E20" i="4"/>
  <c r="E21" i="4"/>
  <c r="E22" i="4"/>
  <c r="E23" i="4"/>
  <c r="E26" i="4"/>
  <c r="E28" i="4"/>
  <c r="E29" i="4"/>
  <c r="I41" i="2"/>
  <c r="I46" i="2"/>
  <c r="I49" i="2"/>
  <c r="I40" i="2"/>
  <c r="K41" i="2"/>
  <c r="K49" i="2"/>
  <c r="K40" i="2"/>
  <c r="G49" i="2"/>
  <c r="G46" i="2"/>
  <c r="J26" i="2"/>
  <c r="H26" i="2"/>
  <c r="F26" i="2"/>
  <c r="K57" i="2"/>
  <c r="I57" i="2"/>
  <c r="G57" i="2"/>
  <c r="G41" i="2"/>
  <c r="G40" i="2"/>
  <c r="M71" i="2"/>
  <c r="K24" i="2"/>
  <c r="I24" i="2"/>
  <c r="G24" i="2"/>
  <c r="J10" i="1"/>
  <c r="D1" i="2"/>
  <c r="H46" i="1"/>
  <c r="F46" i="1"/>
  <c r="G40" i="1"/>
  <c r="G36" i="1"/>
  <c r="H82" i="2"/>
  <c r="G25" i="1"/>
  <c r="H100" i="2"/>
  <c r="G27" i="1"/>
  <c r="H94" i="2"/>
  <c r="G26" i="1"/>
  <c r="I82" i="2"/>
  <c r="I73" i="2"/>
  <c r="H73" i="2"/>
  <c r="G24" i="1"/>
  <c r="H61" i="2"/>
  <c r="H57" i="2"/>
  <c r="H53" i="2"/>
  <c r="H49" i="2"/>
  <c r="H46" i="2"/>
  <c r="H41" i="2"/>
  <c r="H40" i="2"/>
  <c r="G23" i="1"/>
  <c r="I33" i="2"/>
  <c r="H33" i="2"/>
  <c r="I29" i="2"/>
  <c r="H29" i="2"/>
  <c r="I26" i="2"/>
  <c r="H24" i="2"/>
  <c r="I21" i="2"/>
  <c r="H21" i="2"/>
  <c r="I18" i="2"/>
  <c r="H18" i="2"/>
  <c r="I16" i="2"/>
  <c r="H16" i="2"/>
  <c r="H12" i="2"/>
  <c r="F103" i="2"/>
  <c r="G82" i="2"/>
  <c r="G73" i="2"/>
  <c r="F57" i="2"/>
  <c r="F53" i="2"/>
  <c r="G33" i="2"/>
  <c r="F33" i="2"/>
  <c r="G29" i="2"/>
  <c r="F29" i="2"/>
  <c r="G26" i="2"/>
  <c r="F24" i="2"/>
  <c r="G21" i="2"/>
  <c r="F21" i="2"/>
  <c r="G18" i="2"/>
  <c r="F18" i="2"/>
  <c r="G16" i="2"/>
  <c r="G11" i="2"/>
  <c r="F16" i="2"/>
  <c r="F12" i="2"/>
  <c r="G41" i="1"/>
  <c r="H11" i="2"/>
  <c r="G22" i="1"/>
  <c r="G28" i="1"/>
  <c r="F11" i="2"/>
  <c r="I11" i="2"/>
  <c r="I106" i="2"/>
  <c r="G106" i="2"/>
  <c r="H106" i="2"/>
  <c r="F106" i="2"/>
  <c r="B1" i="4"/>
  <c r="A26" i="4"/>
  <c r="A23" i="4"/>
  <c r="A22" i="4"/>
  <c r="A21" i="4"/>
  <c r="A20" i="4"/>
  <c r="A19" i="4"/>
  <c r="A18" i="4"/>
  <c r="A17" i="4"/>
  <c r="A16" i="4"/>
  <c r="A15" i="4"/>
  <c r="A14" i="4"/>
  <c r="A13" i="4"/>
  <c r="A12" i="4"/>
  <c r="A11" i="4"/>
  <c r="P106" i="2"/>
  <c r="M106" i="2"/>
  <c r="M104" i="2"/>
  <c r="P103" i="2"/>
  <c r="M103" i="2"/>
  <c r="M101" i="2"/>
  <c r="P100" i="2"/>
  <c r="M100" i="2"/>
  <c r="M98" i="2"/>
  <c r="M97" i="2"/>
  <c r="M96" i="2"/>
  <c r="M95" i="2"/>
  <c r="P94" i="2"/>
  <c r="M94" i="2"/>
  <c r="M92" i="2"/>
  <c r="M91" i="2"/>
  <c r="M90" i="2"/>
  <c r="M89" i="2"/>
  <c r="M88" i="2"/>
  <c r="M87" i="2"/>
  <c r="M86" i="2"/>
  <c r="M85" i="2"/>
  <c r="M84" i="2"/>
  <c r="M83" i="2"/>
  <c r="P82" i="2"/>
  <c r="M82" i="2"/>
  <c r="K82" i="2"/>
  <c r="M80" i="2"/>
  <c r="M79" i="2"/>
  <c r="M78" i="2"/>
  <c r="M77" i="2"/>
  <c r="M76" i="2"/>
  <c r="M75" i="2"/>
  <c r="M74" i="2"/>
  <c r="P73" i="2"/>
  <c r="M73" i="2"/>
  <c r="K73" i="2"/>
  <c r="M70" i="2"/>
  <c r="M69" i="2"/>
  <c r="M68" i="2"/>
  <c r="M67" i="2"/>
  <c r="M66" i="2"/>
  <c r="M65" i="2"/>
  <c r="M64" i="2"/>
  <c r="M63" i="2"/>
  <c r="M62" i="2"/>
  <c r="M61" i="2"/>
  <c r="M60" i="2"/>
  <c r="M59" i="2"/>
  <c r="M58" i="2"/>
  <c r="M57" i="2"/>
  <c r="J57" i="2"/>
  <c r="M56" i="2"/>
  <c r="M55" i="2"/>
  <c r="M54" i="2"/>
  <c r="M53" i="2"/>
  <c r="J53" i="2"/>
  <c r="M52" i="2"/>
  <c r="M51" i="2"/>
  <c r="M50" i="2"/>
  <c r="M49" i="2"/>
  <c r="K46" i="2"/>
  <c r="M48" i="2"/>
  <c r="M47" i="2"/>
  <c r="M46" i="2"/>
  <c r="M45" i="2"/>
  <c r="M44" i="2"/>
  <c r="M43" i="2"/>
  <c r="M42" i="2"/>
  <c r="M41" i="2"/>
  <c r="P40" i="2"/>
  <c r="M40" i="2"/>
  <c r="M38" i="2"/>
  <c r="M37" i="2"/>
  <c r="M36" i="2"/>
  <c r="M35" i="2"/>
  <c r="M34" i="2"/>
  <c r="M33" i="2"/>
  <c r="K33" i="2"/>
  <c r="J33" i="2"/>
  <c r="M32" i="2"/>
  <c r="M31" i="2"/>
  <c r="M30" i="2"/>
  <c r="M29" i="2"/>
  <c r="K29" i="2"/>
  <c r="J29" i="2"/>
  <c r="M28" i="2"/>
  <c r="M27" i="2"/>
  <c r="M26" i="2"/>
  <c r="K26" i="2"/>
  <c r="M25" i="2"/>
  <c r="M24" i="2"/>
  <c r="J24" i="2"/>
  <c r="M23" i="2"/>
  <c r="M22" i="2"/>
  <c r="M21" i="2"/>
  <c r="K21" i="2"/>
  <c r="J21" i="2"/>
  <c r="M20" i="2"/>
  <c r="M19" i="2"/>
  <c r="M18" i="2"/>
  <c r="K18" i="2"/>
  <c r="K16" i="2"/>
  <c r="K11" i="2"/>
  <c r="J18" i="2"/>
  <c r="M17" i="2"/>
  <c r="M16" i="2"/>
  <c r="J16" i="2"/>
  <c r="M14" i="2"/>
  <c r="M13" i="2"/>
  <c r="M12" i="2"/>
  <c r="J12" i="2"/>
  <c r="P11" i="2"/>
  <c r="M11" i="2"/>
  <c r="J46" i="1"/>
  <c r="J45" i="1"/>
  <c r="J44" i="1"/>
  <c r="J43" i="1"/>
  <c r="J41" i="1"/>
  <c r="J40" i="1"/>
  <c r="J39" i="1"/>
  <c r="J36" i="1"/>
  <c r="J35" i="1"/>
  <c r="J34" i="1"/>
  <c r="J33" i="1"/>
  <c r="J32" i="1"/>
  <c r="J29" i="1"/>
  <c r="J28" i="1"/>
  <c r="J27" i="1"/>
  <c r="J26" i="1"/>
  <c r="J25" i="1"/>
  <c r="J24" i="1"/>
  <c r="J23" i="1"/>
  <c r="J22" i="1"/>
  <c r="J19" i="1"/>
  <c r="G19" i="1"/>
  <c r="G29" i="1"/>
  <c r="J18" i="1"/>
  <c r="J17" i="1"/>
  <c r="J16" i="1"/>
  <c r="J15" i="1"/>
  <c r="J14" i="1"/>
  <c r="J13" i="1"/>
  <c r="J12" i="1"/>
  <c r="J11" i="1"/>
  <c r="J9" i="1"/>
  <c r="K106" i="2"/>
  <c r="J11" i="2"/>
  <c r="J106" i="2"/>
  <c r="G43" i="1"/>
  <c r="G46" i="1"/>
</calcChain>
</file>

<file path=xl/comments1.xml><?xml version="1.0" encoding="utf-8"?>
<comments xmlns="http://schemas.openxmlformats.org/spreadsheetml/2006/main">
  <authors>
    <author>cwc</author>
  </authors>
  <commentList>
    <comment ref="A3" authorId="0" shapeId="0">
      <text>
        <r>
          <rPr>
            <sz val="8"/>
            <color indexed="81"/>
            <rFont val="Tahoma"/>
            <family val="2"/>
          </rPr>
          <t>Of the Charter School only. This schedule will NOT include the expenditures of the any applicable component unit.</t>
        </r>
      </text>
    </comment>
    <comment ref="C9" authorId="0" shape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<sst xmlns="http://schemas.openxmlformats.org/spreadsheetml/2006/main" count="525" uniqueCount="276">
  <si>
    <t xml:space="preserve">NAME: </t>
  </si>
  <si>
    <t>Form A1</t>
  </si>
  <si>
    <t xml:space="preserve">Annual Budget </t>
  </si>
  <si>
    <t>Line</t>
  </si>
  <si>
    <t>Instructions/Notes</t>
  </si>
  <si>
    <t>Grants - Federal</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</si>
  <si>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</si>
  <si>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</si>
  <si>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</si>
  <si>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</si>
  <si>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</si>
  <si>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Contributions, in-kind</t>
  </si>
  <si>
    <t>Contributions, cash</t>
  </si>
  <si>
    <t>Transportation  Fees</t>
  </si>
  <si>
    <t>Fees collected from students or parents for for transportation services.</t>
  </si>
  <si>
    <t>Other:</t>
  </si>
  <si>
    <t>Please enter a brief description in the highlighted green cell, if applicable.</t>
  </si>
  <si>
    <t>TOTAL OPERATING REVENUES</t>
  </si>
  <si>
    <t>Calculates automatically.</t>
  </si>
  <si>
    <t>OPERATING EXPENSES</t>
  </si>
  <si>
    <t>Administration</t>
  </si>
  <si>
    <t>Charter School figures will be populated from the Sch_FuncExp sheet.</t>
  </si>
  <si>
    <t>Instructional Services</t>
  </si>
  <si>
    <t>Pupil Services</t>
  </si>
  <si>
    <t>Benefits and Other Fixed Charges</t>
  </si>
  <si>
    <t>Community Services</t>
  </si>
  <si>
    <t>TOTAL OPERATING EXPENSES</t>
  </si>
  <si>
    <t>TOTAL OPERATING GAIN/(LOSS)</t>
  </si>
  <si>
    <t>Monetary value of in-kind donations for services that would otherwise have been purchased.</t>
  </si>
  <si>
    <t>Rental Income</t>
  </si>
  <si>
    <t>Income generated from rental of space.</t>
  </si>
  <si>
    <t>TOTAL NONOPERATING REVENUE</t>
  </si>
  <si>
    <t>TOTAL NONOPERATING EXPENSES</t>
  </si>
  <si>
    <t>TOTAL NONOPERATING GAIN/(LOSS)</t>
  </si>
  <si>
    <t>CHANGES IN NET ASSETS:</t>
  </si>
  <si>
    <t>NET ASSETS AT BEGINNING OF YEAR</t>
  </si>
  <si>
    <t>NET ASSETS AT END OF YEAR</t>
  </si>
  <si>
    <t xml:space="preserve">Calculates automatically. </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</si>
  <si>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</si>
  <si>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</si>
  <si>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</si>
  <si>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</si>
  <si>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</si>
  <si>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1000 series</t>
  </si>
  <si>
    <t>1100</t>
  </si>
  <si>
    <t xml:space="preserve">    Contracted Services  </t>
  </si>
  <si>
    <t xml:space="preserve">    Travel and other expenses</t>
  </si>
  <si>
    <t>Travel and other expenses for Board members such as dues, subscriptions and memberships.</t>
  </si>
  <si>
    <t xml:space="preserve">     Supplies &amp; Materials</t>
  </si>
  <si>
    <t>Subtotal - School Leadership</t>
  </si>
  <si>
    <t>Calculates automatically - expenses for the School Leadership office.</t>
  </si>
  <si>
    <t>1210, 1220</t>
  </si>
  <si>
    <t xml:space="preserve">    Salaries - Professional</t>
  </si>
  <si>
    <t xml:space="preserve">    Contracted Services</t>
  </si>
  <si>
    <t>Contracted professional services, including all related expenses covered by the contract.</t>
  </si>
  <si>
    <t>Subtotal - Business and Finance</t>
  </si>
  <si>
    <t>Calculates automatically - expenses for the Business and Finance office.</t>
  </si>
  <si>
    <t>1410</t>
  </si>
  <si>
    <t>Salaries for non-instructional school-wide administrative personnel such as business manager, accountant, chief financial officer, etc.</t>
  </si>
  <si>
    <t>Subtotal - Human Resources</t>
  </si>
  <si>
    <t>Calculates automatically - expenses for the HR office.</t>
  </si>
  <si>
    <t>1420</t>
  </si>
  <si>
    <t>Salaries for non-instructional school-wide administrative personnel such as an HR director.</t>
  </si>
  <si>
    <t>1430, 1435</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</si>
  <si>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</si>
  <si>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</si>
  <si>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</si>
  <si>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</si>
  <si>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 xml:space="preserve">    Supplies and Materials</t>
  </si>
  <si>
    <t>1230</t>
  </si>
  <si>
    <t>Subtotal - Development</t>
  </si>
  <si>
    <t>Calculates automatically - expenses related to development, fundraising, and recruitment.</t>
  </si>
  <si>
    <t>Salaries for non-instructional school-wide administrative personnel such as a Director of Development.</t>
  </si>
  <si>
    <t xml:space="preserve">    Fundraising</t>
  </si>
  <si>
    <t>Expenses related to fundraising.</t>
  </si>
  <si>
    <t>1230??</t>
  </si>
  <si>
    <t>Subtotal - Other Administration</t>
  </si>
  <si>
    <t xml:space="preserve">    Recruitment/Advertising</t>
  </si>
  <si>
    <t>Recruiting/advertising for students, staff, and board members.</t>
  </si>
  <si>
    <t>Travel and other expenses for staff and the school such as dues, subscriptions and memberships.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</si>
  <si>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</si>
  <si>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</si>
  <si>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</si>
  <si>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</si>
  <si>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</si>
  <si>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</si>
  <si>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</si>
  <si>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</si>
  <si>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</si>
  <si>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</si>
  <si>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</si>
  <si>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</si>
  <si>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</si>
  <si>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</si>
  <si>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</si>
  <si>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</si>
  <si>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</si>
  <si>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</si>
  <si>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</si>
  <si>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</si>
  <si>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2320, 2325, 2340</t>
  </si>
  <si>
    <t>2330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</si>
  <si>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</si>
  <si>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</si>
  <si>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</si>
  <si>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</si>
  <si>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2351, 2353</t>
  </si>
  <si>
    <t>Contracted professional services, including all related expenses covered by the contract, for professional development (non-payroll substitute teachers should be included here).</t>
  </si>
  <si>
    <t>Subtotal - Guidance, Psychological &amp; Testing</t>
  </si>
  <si>
    <t>Calculates automatically - expenses for guidance, psychological, and testing.</t>
  </si>
  <si>
    <t>2700s, 2800s</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</si>
  <si>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</si>
  <si>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</si>
  <si>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</si>
  <si>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</si>
  <si>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</si>
  <si>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</si>
  <si>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</si>
  <si>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</si>
  <si>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</si>
  <si>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</si>
  <si>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</si>
  <si>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2420</t>
  </si>
  <si>
    <t xml:space="preserve">    General Instructional Supplies</t>
  </si>
  <si>
    <t>Papers, pens, pencils, crayons, chalk, paint, toner printer cartridges, calculators, etc.</t>
  </si>
  <si>
    <t>2430</t>
  </si>
  <si>
    <t xml:space="preserve">    Other Instructional Services</t>
  </si>
  <si>
    <t>2440</t>
  </si>
  <si>
    <t xml:space="preserve">    Classroom Instructional Technology</t>
  </si>
  <si>
    <t>Computers, servers, networks, scanners, digital cameras, etc. used in the classroom or in computer laboratories.</t>
  </si>
  <si>
    <t>2451</t>
  </si>
  <si>
    <t>2453</t>
  </si>
  <si>
    <t xml:space="preserve">    Instructional Software</t>
  </si>
  <si>
    <t>2455</t>
  </si>
  <si>
    <t xml:space="preserve">    Depreciation for Instructional Equipment</t>
  </si>
  <si>
    <t>Annual depreciation expense for capitalized Instructional Materials, Equipment, &amp; Technology.</t>
  </si>
  <si>
    <t>NA</t>
  </si>
  <si>
    <t>3000 series</t>
  </si>
  <si>
    <t>Salaries - Pupil Services</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</si>
  <si>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</si>
  <si>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</si>
  <si>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</si>
  <si>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</si>
  <si>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</si>
  <si>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</si>
  <si>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Food Services</t>
  </si>
  <si>
    <t>Contracted professional services and related costs, including stipends incurred for the school's food services program.</t>
  </si>
  <si>
    <t>Athletic Services</t>
  </si>
  <si>
    <t>Specify other pupil services expenditures, if applicable.</t>
  </si>
  <si>
    <t>3520/3600</t>
  </si>
  <si>
    <t>4000 series</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</si>
  <si>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</si>
  <si>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</si>
  <si>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</si>
  <si>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</si>
  <si>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</si>
  <si>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</si>
  <si>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</si>
  <si>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</si>
  <si>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</si>
  <si>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</si>
  <si>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</si>
  <si>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</si>
  <si>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</si>
  <si>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</si>
  <si>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</si>
  <si>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</si>
  <si>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</si>
  <si>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</si>
  <si>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Custodial supplies</t>
  </si>
  <si>
    <t>Custodial Supplies</t>
  </si>
  <si>
    <t>Specify other operations &amp; maintenance of plant expenses</t>
  </si>
  <si>
    <t>5000 series</t>
  </si>
  <si>
    <t>Employee Retirement</t>
  </si>
  <si>
    <t>Fringe Benefits</t>
  </si>
  <si>
    <t>5200, 5250</t>
  </si>
  <si>
    <t>Insurance (non-employee)</t>
  </si>
  <si>
    <t>Insurance premiums for property, fire, liability, fidelity bonds; judgments against the school resulting from self-insurance.</t>
  </si>
  <si>
    <t>Specify other fixed charge expenditures, if applicable, which may include costs of public safety inspections.</t>
  </si>
  <si>
    <t>5500</t>
  </si>
  <si>
    <t>6000 series</t>
  </si>
  <si>
    <t>6200</t>
  </si>
  <si>
    <t>TOTALS</t>
  </si>
  <si>
    <t>Form A3</t>
  </si>
  <si>
    <r>
      <t>Schedule of</t>
    </r>
    <r>
      <rPr>
        <b/>
        <sz val="11"/>
        <color rgb="FFFF0000"/>
        <rFont val="Arial"/>
        <family val="2"/>
      </rPr>
      <t xml:space="preserve"> Estimated</t>
    </r>
    <r>
      <rPr>
        <b/>
        <sz val="11"/>
        <rFont val="Arial"/>
        <family val="2"/>
      </rPr>
      <t xml:space="preserve"> Monthly Cash Flows</t>
    </r>
  </si>
  <si>
    <t>Year 1</t>
  </si>
  <si>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</si>
  <si>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</si>
  <si>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</si>
  <si>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</si>
  <si>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</si>
  <si>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</si>
  <si>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</si>
  <si>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</si>
  <si>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</si>
  <si>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</si>
  <si>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</si>
  <si>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</si>
  <si>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</si>
  <si>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</si>
  <si>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</si>
  <si>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</si>
  <si>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</si>
  <si>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</si>
  <si>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</si>
  <si>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 xml:space="preserve">Enter estimated cash contributions </t>
  </si>
  <si>
    <t>Enter estimated interest to be received on deposits</t>
  </si>
  <si>
    <t>Enter cash receipts from other local sources</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</si>
  <si>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</si>
  <si>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</si>
  <si>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NET CASH PROVIDED (USED) BY OPERATING ACTIVITIES</t>
  </si>
  <si>
    <t xml:space="preserve">       </t>
  </si>
  <si>
    <t>Calculates automatically</t>
  </si>
  <si>
    <t>CASH BALANCE, BEGINNING OF THE PERIOD</t>
  </si>
  <si>
    <t>CASH BALANCE, END OF PERIOD</t>
  </si>
  <si>
    <t>Information for this cell pulled from the Sch_FuncExp sheet.</t>
  </si>
  <si>
    <t>blue cells - information provided by applicant</t>
  </si>
  <si>
    <t xml:space="preserve">yellow cells - Formula cells, do not enter information. </t>
  </si>
  <si>
    <t>gray cells - leave cell blank, info not applicable</t>
  </si>
  <si>
    <t>For all personnel, please provide a full-time equivalency (FTE) total that corresponds to the salary expense reported.  If individual's work week is 40 hours, then 1.0 FTE.  If less than 40 hours per week need to calculate FTE [ no. of hours scheduled/40hours ]</t>
  </si>
  <si>
    <t xml:space="preserve">Not an expense for the schools </t>
  </si>
  <si>
    <t>For Fiscal Year July 1, 20___ through June 30, 20____</t>
  </si>
  <si>
    <t>Year 3</t>
  </si>
  <si>
    <t>Year 2</t>
  </si>
  <si>
    <t>Grants awarded by the federal government (including those that pass through the Commission such as Title I, Title IIa, Impact Aid, Charter School Start-Up Assistance, etc.)</t>
  </si>
  <si>
    <t>State Per Pupil</t>
  </si>
  <si>
    <t xml:space="preserve">Grants </t>
  </si>
  <si>
    <t>OPERATIONAL FUNDING</t>
  </si>
  <si>
    <t>Subtotal - Governing Board</t>
  </si>
  <si>
    <t>Calculates automatically - expenses for the Governing Board</t>
  </si>
  <si>
    <t xml:space="preserve">Supplies and materials for the operation of the Governing Board </t>
  </si>
  <si>
    <t>Subtotal - Audit Services (Annual)</t>
  </si>
  <si>
    <t>Grants awarded by private (non-governmental) foundations, corporations, federal, state, or local government. or individuals.</t>
  </si>
  <si>
    <t>Any other fees (other than for nutrition or transportation) that the school collects transportation, uniforms, etc.</t>
  </si>
  <si>
    <t>Ongoing or on-time donations from individuals, businesses, or corporations.</t>
  </si>
  <si>
    <t>NONOPERATIONAL FUNDING:</t>
  </si>
  <si>
    <t xml:space="preserve">Please enter a brief description of other changes in net assets (prior year adjustments, etc.) in the highlighted green cell, if applicable. </t>
  </si>
  <si>
    <t>Estimated Beginning Net Assets</t>
  </si>
  <si>
    <t>Calculates automatically - Average cost for annual audit services for the School.</t>
  </si>
  <si>
    <t>Contracted professional services for annual audit services for the School - average cost</t>
  </si>
  <si>
    <t>pink cells - cost provided by Commission (locked cell)</t>
  </si>
  <si>
    <t>Professional services, such as Governing Board training and professional development.</t>
  </si>
  <si>
    <t xml:space="preserve">    Salaries - Clerical, School Support Staff</t>
  </si>
  <si>
    <t xml:space="preserve">    Salaries - Educational Assistants</t>
  </si>
  <si>
    <t>Salaries for Educational Assistants hired to assist teachers/specialists with classroom instruction or to assist teachers in the preparation or reproduction of instructional materials or operation and maintenance of instructional equipment.</t>
  </si>
  <si>
    <t>Substitute Teachers Cost</t>
  </si>
  <si>
    <t>Anticipated cost for substitute teachers.</t>
  </si>
  <si>
    <t>Salaries for instructional personnel in leadership roles such as Curriculum Directors (including SPED), Department Heads, Technology/Instructional Coordinators, Team Leaders, etc.</t>
  </si>
  <si>
    <t>Salaries for non-instructional school-wide administrative personnel such as executive director (Principals and Instructional Leaders should be noted in Instructional Services) and Vice Principals.</t>
  </si>
  <si>
    <t>Salaries for guidance counselors and school social workers (for school adjustment, higher education, career planning, and workplace learning placement); psychological evaluations and other services provided by a licensed mental health professionals</t>
  </si>
  <si>
    <t>Non-capitalized expenditures for purchase of furniture, science laboratory, physical education, equipment, irrespective of unit cost. Also includes lease/purchase of copy equipment primarily used to produce instructional materials.</t>
  </si>
  <si>
    <t>Cost for field trips, including admissions and transportation costs.</t>
  </si>
  <si>
    <t xml:space="preserve">    Other Information Technology Hardware</t>
  </si>
  <si>
    <t>Computers, servers, networks, scanners, digital cameras, etc. for school, administrators, and staff.</t>
  </si>
  <si>
    <t>School nurses and coaches, etc. on payroll.</t>
  </si>
  <si>
    <t>Salaries for administrative support personnel such as registrars and school office staff who prepare, transcribe, systematize or preserve communications, records and transactions.</t>
  </si>
  <si>
    <t>Annual depreciation expense for capitalized transportation vehicles according to Generally Accepted Accounting Principles (GAAP)</t>
  </si>
  <si>
    <t>Operation &amp; Maintenance of Facilities</t>
  </si>
  <si>
    <t>Salaries - Operation &amp; Maintenance of Facilities</t>
  </si>
  <si>
    <t>Custodians, maintenance, etc.</t>
  </si>
  <si>
    <t>Activities designed to engage the school community in the school's mission and vision.</t>
  </si>
  <si>
    <t>Specify other expenditures, if applicable.</t>
  </si>
  <si>
    <t>Community Engagement</t>
  </si>
  <si>
    <t>Cash From Other Sources</t>
  </si>
  <si>
    <t>Grants - Governmental and Non-Governmental</t>
  </si>
  <si>
    <t>Cash Contributions</t>
  </si>
  <si>
    <t xml:space="preserve">Other Funding: </t>
  </si>
  <si>
    <t>green cells - provide brief description</t>
  </si>
  <si>
    <t>Expenses/Liabilities Paid Out</t>
  </si>
  <si>
    <t>Operation &amp; Maintanence of Facilities</t>
  </si>
  <si>
    <t>Other/Miscellaneous Expenses:</t>
  </si>
  <si>
    <t>OTHER/MISCELLANEOUS EXPENSES:</t>
  </si>
  <si>
    <t>Calculates automatically, except for July - enter july beginning cash balance (year 0 funds)</t>
  </si>
  <si>
    <t>Programs, licenses and other instructional programs, such as STAR, NWEA, and Achieve 3000.</t>
  </si>
  <si>
    <r>
      <t xml:space="preserve">Include cash receipts from state sources including per pupil amounts. Per pupil amounts are typically distributed in July, November and after January.
</t>
    </r>
    <r>
      <rPr>
        <b/>
        <i/>
        <sz val="10"/>
        <rFont val="Arial"/>
        <family val="2"/>
      </rPr>
      <t>Use $7,292 per student to determine budget for application purposes.</t>
    </r>
  </si>
  <si>
    <r>
      <t xml:space="preserve">Per pupil funding received by the schools from the Commission or State of HI.
</t>
    </r>
    <r>
      <rPr>
        <b/>
        <i/>
        <sz val="9"/>
        <rFont val="Arial"/>
        <family val="2"/>
      </rPr>
      <t>Use $7,292 per student to determine budget for application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</si>
</sst>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0.0"/>
    <numFmt numFmtId="165" formatCode="#,##0.0_);\(#,##0.0\)"/>
    <numFmt numFmtId="166" formatCode="00#"/>
  </numFmts>
  <fonts count="34" x14ac:knownFonts="1">
    <font>
      <sz val="10"/>
      <name val="Arial"/>
      <family val="2"/>
    </font>
    <font>
      <sz val="11"/>
      <color theme="1"/>
      <name val="Calibri"/>
      <family val="2"/>
      <scheme val="minor"/>
    </font>
    <font>
      <sz val="10"/>
      <name val="Arial"/>
      <family val="2"/>
    </font>
    <font>
      <b/>
      <sz val="14"/>
      <name val="Arial"/>
      <family val="2"/>
    </font>
    <font>
      <sz val="9"/>
      <name val="Arial"/>
      <family val="2"/>
    </font>
    <font>
      <sz val="8"/>
      <name val="Helv"/>
    </font>
    <font>
      <b/>
      <sz val="9"/>
      <name val="Arial"/>
      <family val="2"/>
    </font>
    <font>
      <sz val="10"/>
      <name val="Courier"/>
      <family val="3"/>
    </font>
    <font>
      <b/>
      <sz val="10"/>
      <name val="Arial"/>
      <family val="2"/>
    </font>
    <font>
      <sz val="9"/>
      <color indexed="10"/>
      <name val="Arial"/>
      <family val="2"/>
    </font>
    <font>
      <b/>
      <sz val="9"/>
      <color theme="4" tint="-0.499984740745262"/>
      <name val="Arial"/>
      <family val="2"/>
    </font>
    <font>
      <b/>
      <sz val="10"/>
      <color rgb="FFFF0000"/>
      <name val="Arial"/>
      <family val="2"/>
    </font>
    <font>
      <b/>
      <sz val="9"/>
      <color indexed="8"/>
      <name val="Arial"/>
      <family val="2"/>
    </font>
    <font>
      <b/>
      <sz val="9"/>
      <color indexed="10"/>
      <name val="Arial"/>
      <family val="2"/>
    </font>
    <font>
      <b/>
      <sz val="9"/>
      <name val="Helv"/>
      <family val="2"/>
    </font>
    <font>
      <sz val="8"/>
      <name val="Arial"/>
      <family val="2"/>
    </font>
    <font>
      <sz val="7"/>
      <name val="Arial"/>
      <family val="2"/>
    </font>
    <font>
      <b/>
      <u/>
      <sz val="10"/>
      <color rgb="FFFF0000"/>
      <name val="Arial"/>
      <family val="2"/>
    </font>
    <font>
      <b/>
      <sz val="7"/>
      <name val="Arial"/>
      <family val="2"/>
    </font>
    <font>
      <b/>
      <sz val="7"/>
      <color indexed="8"/>
      <name val="Arial"/>
      <family val="2"/>
    </font>
    <font>
      <b/>
      <sz val="12"/>
      <name val="Arial"/>
      <family val="2"/>
    </font>
    <font>
      <b/>
      <sz val="8"/>
      <name val="Arial"/>
      <family val="2"/>
    </font>
    <font>
      <b/>
      <i/>
      <sz val="9"/>
      <name val="Arial"/>
      <family val="2"/>
    </font>
    <font>
      <i/>
      <sz val="9"/>
      <name val="Arial"/>
      <family val="2"/>
    </font>
    <font>
      <sz val="8"/>
      <color indexed="81"/>
      <name val="Tahoma"/>
      <family val="2"/>
    </font>
    <font>
      <b/>
      <sz val="8"/>
      <color indexed="81"/>
      <name val="Tahoma"/>
      <family val="2"/>
    </font>
    <font>
      <b/>
      <sz val="11"/>
      <name val="Arial"/>
      <family val="2"/>
    </font>
    <font>
      <b/>
      <sz val="11"/>
      <color rgb="FFFF0000"/>
      <name val="Arial"/>
      <family val="2"/>
    </font>
    <font>
      <b/>
      <i/>
      <u/>
      <sz val="10"/>
      <name val="Arial"/>
      <family val="2"/>
    </font>
    <font>
      <strike/>
      <sz val="9"/>
      <name val="Arial"/>
      <family val="2"/>
    </font>
    <font>
      <strike/>
      <sz val="10"/>
      <name val="Arial"/>
      <family val="2"/>
    </font>
    <font>
      <sz val="11"/>
      <name val="Arial"/>
      <family val="2"/>
    </font>
    <font>
      <b/>
      <sz val="11"/>
      <name val="Helv"/>
      <family val="2"/>
    </font>
    <font>
      <b/>
      <i/>
      <sz val="10"/>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8DB4E2"/>
        <bgColor indexed="64"/>
      </patternFill>
    </fill>
    <fill>
      <patternFill patternType="solid">
        <fgColor rgb="FFC0C0C0"/>
        <bgColor indexed="64"/>
      </patternFill>
    </fill>
    <fill>
      <patternFill patternType="solid">
        <fgColor theme="5" tint="0.79998168889431442"/>
        <bgColor indexed="64"/>
      </patternFill>
    </fill>
    <fill>
      <patternFill patternType="solid">
        <fgColor rgb="FFCCFFCC"/>
        <bgColor indexed="64"/>
      </patternFill>
    </fill>
  </fills>
  <borders count="21">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23"/>
      </top>
      <bottom/>
      <diagonal/>
    </border>
    <border>
      <left/>
      <right/>
      <top/>
      <bottom style="thin">
        <color indexed="23"/>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43" fontId="2" fillId="0" borderId="0" applyFont="0" applyFill="0" applyBorder="0" applyAlignment="0" applyProtection="0"/>
    <xf numFmtId="5" fontId="5" fillId="0" borderId="0"/>
    <xf numFmtId="0" fontId="7" fillId="0" borderId="0"/>
    <xf numFmtId="5" fontId="5"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309">
    <xf numFmtId="0" fontId="0" fillId="0" borderId="0" xfId="0"/>
    <xf numFmtId="0" fontId="3" fillId="0" borderId="0" xfId="0" applyFont="1" applyBorder="1" applyAlignment="1" applyProtection="1">
      <alignment horizontal="left"/>
    </xf>
    <xf numFmtId="0" fontId="4" fillId="0" borderId="0" xfId="0" applyFont="1" applyBorder="1" applyProtection="1"/>
    <xf numFmtId="5" fontId="6" fillId="0" borderId="0" xfId="2" applyFont="1" applyBorder="1" applyAlignment="1" applyProtection="1">
      <alignment horizontal="right"/>
    </xf>
    <xf numFmtId="0" fontId="6" fillId="2" borderId="1" xfId="2" applyNumberFormat="1" applyFont="1" applyFill="1" applyBorder="1" applyAlignment="1" applyProtection="1"/>
    <xf numFmtId="0" fontId="4" fillId="0" borderId="0" xfId="0" applyFont="1" applyAlignment="1" applyProtection="1">
      <alignment horizontal="right"/>
    </xf>
    <xf numFmtId="0" fontId="4" fillId="0" borderId="0" xfId="0" applyFont="1" applyBorder="1" applyAlignment="1" applyProtection="1">
      <alignment horizontal="right"/>
    </xf>
    <xf numFmtId="0" fontId="4" fillId="0" borderId="0" xfId="0" applyFont="1" applyProtection="1"/>
    <xf numFmtId="0" fontId="6" fillId="0" borderId="8" xfId="0" applyFont="1" applyBorder="1" applyAlignment="1" applyProtection="1">
      <alignment horizontal="right"/>
    </xf>
    <xf numFmtId="5" fontId="6" fillId="0" borderId="0" xfId="4" applyFont="1" applyBorder="1" applyAlignment="1" applyProtection="1">
      <alignment horizontal="right" wrapText="1"/>
    </xf>
    <xf numFmtId="0" fontId="6" fillId="0" borderId="0" xfId="0" applyFont="1" applyFill="1" applyBorder="1" applyAlignment="1" applyProtection="1">
      <alignment horizontal="left"/>
    </xf>
    <xf numFmtId="37" fontId="4" fillId="0" borderId="0" xfId="0" applyNumberFormat="1" applyFont="1" applyFill="1" applyBorder="1" applyAlignment="1" applyProtection="1">
      <alignment horizontal="right"/>
    </xf>
    <xf numFmtId="0" fontId="4" fillId="0" borderId="9" xfId="0" applyFont="1" applyBorder="1" applyProtection="1"/>
    <xf numFmtId="0" fontId="4" fillId="0" borderId="9" xfId="0" applyFont="1" applyBorder="1" applyAlignment="1" applyProtection="1"/>
    <xf numFmtId="43" fontId="4" fillId="2" borderId="10" xfId="1" applyFont="1" applyFill="1" applyBorder="1" applyAlignment="1" applyProtection="1">
      <alignment horizontal="right"/>
      <protection locked="0"/>
    </xf>
    <xf numFmtId="0" fontId="4" fillId="0" borderId="9" xfId="0" applyFont="1" applyBorder="1" applyAlignment="1" applyProtection="1">
      <alignment horizontal="right"/>
    </xf>
    <xf numFmtId="0" fontId="4" fillId="0" borderId="9" xfId="0" applyFont="1" applyFill="1" applyBorder="1" applyAlignment="1" applyProtection="1"/>
    <xf numFmtId="43" fontId="4" fillId="2" borderId="10" xfId="1" applyFont="1" applyFill="1" applyBorder="1" applyAlignment="1" applyProtection="1">
      <protection locked="0"/>
    </xf>
    <xf numFmtId="0" fontId="6" fillId="0" borderId="9" xfId="0" applyFont="1" applyFill="1" applyBorder="1" applyAlignment="1" applyProtection="1"/>
    <xf numFmtId="43" fontId="4" fillId="0" borderId="0" xfId="1" applyFont="1" applyBorder="1" applyAlignment="1" applyProtection="1">
      <alignment horizontal="right"/>
    </xf>
    <xf numFmtId="43" fontId="4" fillId="0" borderId="0" xfId="1" applyFont="1" applyBorder="1" applyProtection="1"/>
    <xf numFmtId="0" fontId="4" fillId="0" borderId="0" xfId="0" applyFont="1" applyAlignment="1" applyProtection="1"/>
    <xf numFmtId="0" fontId="6" fillId="0" borderId="0" xfId="0" applyFont="1" applyBorder="1" applyProtection="1"/>
    <xf numFmtId="43" fontId="4" fillId="0" borderId="0" xfId="1" applyFont="1" applyFill="1" applyBorder="1" applyAlignment="1" applyProtection="1">
      <alignment horizontal="right"/>
    </xf>
    <xf numFmtId="1" fontId="4" fillId="0" borderId="9" xfId="0" applyNumberFormat="1" applyFont="1" applyBorder="1" applyProtection="1"/>
    <xf numFmtId="0" fontId="4" fillId="0" borderId="9" xfId="0" applyFont="1" applyBorder="1" applyAlignment="1" applyProtection="1">
      <alignment horizontal="left"/>
    </xf>
    <xf numFmtId="43" fontId="4" fillId="3" borderId="10" xfId="1" applyFont="1" applyFill="1" applyBorder="1" applyAlignment="1" applyProtection="1">
      <alignment horizontal="right"/>
    </xf>
    <xf numFmtId="43" fontId="4" fillId="2" borderId="10" xfId="1" applyFont="1" applyFill="1" applyBorder="1" applyProtection="1">
      <protection locked="0"/>
    </xf>
    <xf numFmtId="0" fontId="6" fillId="0" borderId="9" xfId="0" applyFont="1" applyBorder="1" applyProtection="1"/>
    <xf numFmtId="0" fontId="4" fillId="0" borderId="0" xfId="0" applyFont="1" applyBorder="1" applyAlignment="1" applyProtection="1">
      <alignment horizontal="left"/>
    </xf>
    <xf numFmtId="0" fontId="4" fillId="0" borderId="0" xfId="0" applyFont="1" applyFill="1" applyBorder="1" applyProtection="1"/>
    <xf numFmtId="0" fontId="4" fillId="0" borderId="0" xfId="0" applyFont="1" applyFill="1" applyProtection="1"/>
    <xf numFmtId="0" fontId="6" fillId="0" borderId="0" xfId="0" applyFont="1" applyFill="1" applyBorder="1" applyProtection="1"/>
    <xf numFmtId="0" fontId="4" fillId="0" borderId="0" xfId="0" applyFont="1" applyFill="1" applyBorder="1" applyAlignment="1" applyProtection="1">
      <alignment horizontal="right"/>
    </xf>
    <xf numFmtId="0" fontId="4" fillId="0" borderId="9" xfId="0" applyFont="1" applyFill="1" applyBorder="1" applyProtection="1"/>
    <xf numFmtId="0" fontId="4" fillId="0" borderId="9" xfId="0" applyFont="1" applyFill="1" applyBorder="1" applyAlignment="1" applyProtection="1">
      <alignment horizontal="left"/>
    </xf>
    <xf numFmtId="0" fontId="6" fillId="0" borderId="9" xfId="0" applyFont="1" applyFill="1" applyBorder="1" applyProtection="1"/>
    <xf numFmtId="0" fontId="4" fillId="0" borderId="0" xfId="0" applyFont="1" applyFill="1" applyBorder="1" applyAlignment="1" applyProtection="1">
      <alignment horizontal="left"/>
    </xf>
    <xf numFmtId="1" fontId="4" fillId="0" borderId="0" xfId="0" applyNumberFormat="1" applyFont="1" applyFill="1" applyBorder="1" applyProtection="1"/>
    <xf numFmtId="1" fontId="4" fillId="0" borderId="0" xfId="0" applyNumberFormat="1" applyFont="1" applyFill="1" applyBorder="1" applyAlignment="1" applyProtection="1">
      <alignment horizontal="right"/>
    </xf>
    <xf numFmtId="0" fontId="4" fillId="5" borderId="1" xfId="0" applyFont="1" applyFill="1" applyBorder="1" applyAlignment="1" applyProtection="1">
      <protection locked="0"/>
    </xf>
    <xf numFmtId="0" fontId="3" fillId="0" borderId="0" xfId="0" applyNumberFormat="1" applyFont="1" applyBorder="1" applyAlignment="1" applyProtection="1">
      <alignment horizontal="right"/>
    </xf>
    <xf numFmtId="0" fontId="6" fillId="0" borderId="0" xfId="2" applyNumberFormat="1" applyFont="1" applyFill="1" applyBorder="1" applyAlignment="1" applyProtection="1"/>
    <xf numFmtId="164" fontId="2" fillId="0" borderId="0" xfId="0" applyNumberFormat="1" applyFont="1" applyBorder="1" applyAlignment="1" applyProtection="1">
      <alignment horizontal="center"/>
    </xf>
    <xf numFmtId="0" fontId="15" fillId="0" borderId="0" xfId="0" applyFont="1" applyBorder="1" applyProtection="1"/>
    <xf numFmtId="0" fontId="4" fillId="0" borderId="0" xfId="0" applyNumberFormat="1" applyFont="1" applyBorder="1" applyAlignment="1" applyProtection="1">
      <alignment horizontal="right"/>
    </xf>
    <xf numFmtId="0" fontId="4" fillId="0" borderId="0" xfId="0" applyFont="1" applyBorder="1" applyAlignment="1" applyProtection="1">
      <alignment horizontal="center"/>
    </xf>
    <xf numFmtId="0" fontId="4" fillId="0" borderId="0" xfId="0" applyFont="1" applyBorder="1" applyAlignment="1" applyProtection="1">
      <alignment horizontal="left" vertical="top"/>
    </xf>
    <xf numFmtId="49" fontId="16" fillId="0" borderId="0" xfId="0" applyNumberFormat="1" applyFont="1" applyBorder="1" applyAlignment="1" applyProtection="1">
      <alignment horizontal="left"/>
    </xf>
    <xf numFmtId="164" fontId="4" fillId="0" borderId="0" xfId="0" applyNumberFormat="1" applyFont="1" applyBorder="1" applyAlignment="1" applyProtection="1">
      <alignment horizontal="center"/>
    </xf>
    <xf numFmtId="0" fontId="6" fillId="0" borderId="0" xfId="0" applyFont="1" applyBorder="1" applyAlignment="1" applyProtection="1"/>
    <xf numFmtId="0" fontId="8" fillId="0" borderId="0" xfId="0" applyFont="1" applyAlignment="1" applyProtection="1">
      <alignment horizontal="center"/>
    </xf>
    <xf numFmtId="164" fontId="8" fillId="0" borderId="0" xfId="0" applyNumberFormat="1" applyFont="1" applyAlignment="1" applyProtection="1">
      <alignment horizontal="center"/>
    </xf>
    <xf numFmtId="0" fontId="4" fillId="0" borderId="0" xfId="0" applyNumberFormat="1" applyFont="1" applyFill="1" applyBorder="1" applyAlignment="1" applyProtection="1">
      <alignment horizontal="right"/>
    </xf>
    <xf numFmtId="0" fontId="15" fillId="0" borderId="0" xfId="0" applyFont="1" applyFill="1" applyBorder="1" applyProtection="1"/>
    <xf numFmtId="0" fontId="18" fillId="0" borderId="10" xfId="0" applyNumberFormat="1" applyFont="1" applyFill="1" applyBorder="1" applyAlignment="1" applyProtection="1">
      <alignment horizontal="center"/>
    </xf>
    <xf numFmtId="0" fontId="18" fillId="0" borderId="10" xfId="4" applyNumberFormat="1" applyFont="1" applyFill="1" applyBorder="1" applyAlignment="1" applyProtection="1">
      <alignment horizontal="center"/>
    </xf>
    <xf numFmtId="0" fontId="19" fillId="0" borderId="10" xfId="0"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top"/>
    </xf>
    <xf numFmtId="49" fontId="16" fillId="0" borderId="0" xfId="0" applyNumberFormat="1" applyFont="1" applyFill="1" applyBorder="1" applyAlignment="1" applyProtection="1">
      <alignment horizontal="left"/>
    </xf>
    <xf numFmtId="0" fontId="6" fillId="0" borderId="0" xfId="0" applyFont="1" applyBorder="1" applyAlignment="1" applyProtection="1">
      <alignment horizontal="right"/>
    </xf>
    <xf numFmtId="5" fontId="6" fillId="0" borderId="0" xfId="4" applyFont="1" applyBorder="1" applyAlignment="1" applyProtection="1">
      <alignment horizontal="center"/>
    </xf>
    <xf numFmtId="5" fontId="4" fillId="0" borderId="0" xfId="4" applyFont="1" applyBorder="1" applyProtection="1"/>
    <xf numFmtId="49" fontId="18" fillId="0" borderId="0" xfId="0" applyNumberFormat="1" applyFont="1" applyBorder="1" applyAlignment="1" applyProtection="1">
      <alignment horizontal="left" wrapText="1"/>
    </xf>
    <xf numFmtId="0" fontId="6" fillId="0" borderId="8" xfId="0" applyFont="1" applyBorder="1" applyAlignment="1" applyProtection="1">
      <alignment horizontal="right" wrapText="1"/>
    </xf>
    <xf numFmtId="0" fontId="6" fillId="0" borderId="8" xfId="0" applyFont="1" applyBorder="1" applyProtection="1"/>
    <xf numFmtId="5" fontId="6" fillId="0" borderId="8" xfId="4" applyFont="1" applyBorder="1" applyAlignment="1" applyProtection="1">
      <alignment horizontal="center"/>
    </xf>
    <xf numFmtId="0" fontId="6" fillId="0" borderId="0" xfId="0" applyNumberFormat="1" applyFont="1" applyBorder="1" applyAlignment="1" applyProtection="1">
      <alignment horizontal="right"/>
    </xf>
    <xf numFmtId="0" fontId="6" fillId="0" borderId="9" xfId="0" applyFont="1" applyBorder="1" applyAlignment="1" applyProtection="1">
      <alignment horizontal="right"/>
    </xf>
    <xf numFmtId="0" fontId="6" fillId="0" borderId="9" xfId="0" applyFont="1" applyBorder="1" applyAlignment="1" applyProtection="1">
      <alignment horizontal="left"/>
    </xf>
    <xf numFmtId="165" fontId="15" fillId="3" borderId="10" xfId="0" applyNumberFormat="1" applyFont="1" applyFill="1" applyBorder="1" applyAlignment="1" applyProtection="1">
      <alignment horizontal="center"/>
    </xf>
    <xf numFmtId="0" fontId="4" fillId="0" borderId="9" xfId="0" applyFont="1" applyBorder="1" applyAlignment="1" applyProtection="1">
      <alignment horizontal="center"/>
    </xf>
    <xf numFmtId="49" fontId="18" fillId="0" borderId="0" xfId="0" applyNumberFormat="1" applyFont="1" applyBorder="1" applyAlignment="1" applyProtection="1">
      <alignment horizontal="left"/>
    </xf>
    <xf numFmtId="0" fontId="22" fillId="0" borderId="9" xfId="0" applyFont="1" applyBorder="1" applyAlignment="1" applyProtection="1">
      <alignment horizontal="right"/>
    </xf>
    <xf numFmtId="0" fontId="22" fillId="0" borderId="9" xfId="0" applyFont="1" applyBorder="1" applyProtection="1"/>
    <xf numFmtId="164" fontId="15" fillId="4" borderId="10" xfId="0" applyNumberFormat="1" applyFont="1" applyFill="1" applyBorder="1" applyAlignment="1" applyProtection="1">
      <alignment horizontal="center"/>
    </xf>
    <xf numFmtId="0" fontId="4" fillId="0" borderId="9" xfId="0" applyNumberFormat="1" applyFont="1" applyBorder="1" applyAlignment="1" applyProtection="1">
      <alignment horizontal="right"/>
    </xf>
    <xf numFmtId="166" fontId="4" fillId="0" borderId="9" xfId="0" applyNumberFormat="1" applyFont="1" applyBorder="1" applyAlignment="1" applyProtection="1">
      <alignment horizontal="left"/>
    </xf>
    <xf numFmtId="164" fontId="15" fillId="3" borderId="10" xfId="0" applyNumberFormat="1" applyFont="1" applyFill="1" applyBorder="1" applyAlignment="1" applyProtection="1">
      <alignment horizontal="center"/>
    </xf>
    <xf numFmtId="166" fontId="4" fillId="0" borderId="9" xfId="0" applyNumberFormat="1" applyFont="1" applyBorder="1" applyAlignment="1" applyProtection="1">
      <alignment horizontal="center"/>
    </xf>
    <xf numFmtId="166" fontId="23" fillId="0" borderId="9" xfId="0" applyNumberFormat="1" applyFont="1" applyBorder="1" applyAlignment="1" applyProtection="1">
      <alignment horizontal="left"/>
    </xf>
    <xf numFmtId="0" fontId="23" fillId="0" borderId="9" xfId="0" applyFont="1" applyBorder="1" applyProtection="1"/>
    <xf numFmtId="0" fontId="4" fillId="0" borderId="13" xfId="0" applyNumberFormat="1" applyFont="1" applyBorder="1" applyAlignment="1" applyProtection="1">
      <alignment horizontal="right"/>
    </xf>
    <xf numFmtId="0" fontId="4" fillId="0" borderId="13" xfId="0" applyFont="1" applyBorder="1" applyAlignment="1" applyProtection="1">
      <alignment horizontal="left"/>
    </xf>
    <xf numFmtId="0" fontId="4" fillId="0" borderId="13" xfId="0" applyFont="1" applyFill="1" applyBorder="1" applyProtection="1"/>
    <xf numFmtId="164" fontId="15" fillId="4" borderId="3" xfId="0" applyNumberFormat="1" applyFont="1" applyFill="1" applyBorder="1" applyAlignment="1" applyProtection="1">
      <alignment horizontal="center"/>
    </xf>
    <xf numFmtId="0" fontId="4" fillId="0" borderId="13" xfId="0" applyFont="1" applyBorder="1" applyAlignment="1" applyProtection="1">
      <alignment horizontal="center"/>
    </xf>
    <xf numFmtId="43" fontId="15" fillId="0" borderId="0" xfId="1" applyFont="1" applyFill="1" applyBorder="1" applyAlignment="1" applyProtection="1"/>
    <xf numFmtId="0" fontId="6" fillId="0" borderId="14" xfId="0" applyNumberFormat="1" applyFont="1" applyBorder="1" applyAlignment="1" applyProtection="1">
      <alignment horizontal="right"/>
    </xf>
    <xf numFmtId="37" fontId="15" fillId="3" borderId="10" xfId="0" applyNumberFormat="1" applyFont="1" applyFill="1" applyBorder="1" applyAlignment="1" applyProtection="1"/>
    <xf numFmtId="0" fontId="4" fillId="0" borderId="14" xfId="0" applyFont="1" applyBorder="1" applyAlignment="1" applyProtection="1">
      <alignment horizontal="center"/>
    </xf>
    <xf numFmtId="0" fontId="4" fillId="0" borderId="14" xfId="0" applyFont="1" applyBorder="1" applyProtection="1"/>
    <xf numFmtId="0" fontId="6" fillId="0" borderId="9" xfId="0" applyNumberFormat="1" applyFont="1" applyBorder="1" applyAlignment="1" applyProtection="1">
      <alignment horizontal="right"/>
    </xf>
    <xf numFmtId="49" fontId="16" fillId="0" borderId="0" xfId="0" applyNumberFormat="1" applyFont="1" applyFill="1" applyBorder="1" applyAlignment="1" applyProtection="1">
      <alignment horizontal="left" vertical="top"/>
    </xf>
    <xf numFmtId="0" fontId="4" fillId="0" borderId="9" xfId="0" applyFont="1" applyFill="1" applyBorder="1" applyAlignment="1" applyProtection="1">
      <alignment horizontal="center"/>
    </xf>
    <xf numFmtId="0" fontId="0" fillId="0" borderId="9" xfId="0" applyBorder="1" applyProtection="1"/>
    <xf numFmtId="0" fontId="0" fillId="0" borderId="0" xfId="0" applyProtection="1"/>
    <xf numFmtId="43" fontId="15" fillId="0" borderId="0" xfId="1" applyFont="1" applyProtection="1"/>
    <xf numFmtId="0" fontId="0" fillId="0" borderId="9" xfId="0" applyBorder="1" applyAlignment="1" applyProtection="1">
      <alignment horizontal="center"/>
    </xf>
    <xf numFmtId="0" fontId="14" fillId="0" borderId="9" xfId="0" applyFont="1" applyBorder="1" applyAlignment="1" applyProtection="1">
      <alignment horizontal="left"/>
    </xf>
    <xf numFmtId="0" fontId="4" fillId="0" borderId="0" xfId="0" applyNumberFormat="1" applyFont="1" applyAlignment="1" applyProtection="1">
      <alignment horizontal="right"/>
    </xf>
    <xf numFmtId="37" fontId="16" fillId="0" borderId="0" xfId="0" applyNumberFormat="1" applyFont="1" applyFill="1" applyBorder="1" applyProtection="1"/>
    <xf numFmtId="37" fontId="15" fillId="0" borderId="0" xfId="0" applyNumberFormat="1" applyFont="1" applyFill="1" applyBorder="1" applyProtection="1"/>
    <xf numFmtId="0" fontId="4" fillId="0" borderId="0" xfId="0" applyFont="1" applyAlignment="1" applyProtection="1">
      <alignment horizontal="center"/>
    </xf>
    <xf numFmtId="0" fontId="15" fillId="0" borderId="0" xfId="0" applyFont="1" applyBorder="1" applyAlignment="1" applyProtection="1">
      <alignment horizontal="left"/>
    </xf>
    <xf numFmtId="0" fontId="16" fillId="0" borderId="0" xfId="0" applyFont="1" applyBorder="1" applyProtection="1"/>
    <xf numFmtId="0" fontId="15" fillId="0" borderId="0" xfId="0" applyFont="1" applyProtection="1"/>
    <xf numFmtId="0" fontId="16" fillId="0" borderId="0" xfId="0" applyFont="1" applyProtection="1"/>
    <xf numFmtId="164" fontId="4" fillId="0" borderId="0" xfId="0" applyNumberFormat="1" applyFont="1" applyAlignment="1" applyProtection="1">
      <alignment horizontal="center"/>
    </xf>
    <xf numFmtId="0" fontId="4" fillId="0" borderId="0" xfId="0" applyFont="1" applyAlignment="1" applyProtection="1">
      <alignment horizontal="left" vertical="top"/>
    </xf>
    <xf numFmtId="5" fontId="6" fillId="0" borderId="0" xfId="2" applyFont="1" applyBorder="1" applyAlignment="1" applyProtection="1">
      <alignment horizontal="center"/>
    </xf>
    <xf numFmtId="0" fontId="2" fillId="0" borderId="0" xfId="5"/>
    <xf numFmtId="49" fontId="6" fillId="0" borderId="0" xfId="2" applyNumberFormat="1" applyFont="1" applyFill="1" applyBorder="1" applyAlignment="1" applyProtection="1"/>
    <xf numFmtId="0" fontId="8" fillId="6" borderId="0" xfId="2" applyNumberFormat="1" applyFont="1" applyFill="1" applyBorder="1" applyAlignment="1" applyProtection="1">
      <alignment horizontal="center"/>
    </xf>
    <xf numFmtId="0" fontId="2" fillId="0" borderId="0" xfId="5" applyAlignment="1">
      <alignment horizontal="center"/>
    </xf>
    <xf numFmtId="0" fontId="4" fillId="0" borderId="0" xfId="5" applyNumberFormat="1" applyFont="1" applyBorder="1" applyAlignment="1" applyProtection="1">
      <alignment horizontal="center"/>
    </xf>
    <xf numFmtId="0" fontId="15" fillId="0" borderId="0" xfId="5" applyFont="1" applyBorder="1" applyProtection="1"/>
    <xf numFmtId="0" fontId="4" fillId="0" borderId="0" xfId="5" applyFont="1" applyBorder="1" applyProtection="1"/>
    <xf numFmtId="0" fontId="4" fillId="0" borderId="0" xfId="5" applyNumberFormat="1" applyFont="1" applyFill="1" applyBorder="1" applyAlignment="1" applyProtection="1">
      <alignment horizontal="center"/>
    </xf>
    <xf numFmtId="0" fontId="15" fillId="0" borderId="0" xfId="5" applyFont="1" applyFill="1" applyBorder="1" applyProtection="1"/>
    <xf numFmtId="0" fontId="4" fillId="0" borderId="0" xfId="5" applyFont="1" applyFill="1" applyBorder="1" applyProtection="1"/>
    <xf numFmtId="0" fontId="4" fillId="0" borderId="0" xfId="5" applyFont="1" applyAlignment="1" applyProtection="1">
      <alignment horizontal="center"/>
    </xf>
    <xf numFmtId="0" fontId="4" fillId="0" borderId="0" xfId="5" applyFont="1" applyProtection="1"/>
    <xf numFmtId="0" fontId="6" fillId="0" borderId="11" xfId="5" applyFont="1" applyBorder="1" applyAlignment="1" applyProtection="1">
      <alignment horizontal="center"/>
    </xf>
    <xf numFmtId="0" fontId="6" fillId="0" borderId="10" xfId="5" applyFont="1" applyBorder="1" applyAlignment="1" applyProtection="1">
      <alignment horizontal="center"/>
    </xf>
    <xf numFmtId="43" fontId="6" fillId="3" borderId="10" xfId="1" applyFont="1" applyFill="1" applyBorder="1" applyAlignment="1" applyProtection="1"/>
    <xf numFmtId="0" fontId="10" fillId="3" borderId="0" xfId="0" applyFont="1" applyFill="1" applyAlignment="1" applyProtection="1">
      <alignment horizontal="left" wrapText="1"/>
    </xf>
    <xf numFmtId="49" fontId="6" fillId="8" borderId="1" xfId="2" applyNumberFormat="1" applyFont="1" applyFill="1" applyBorder="1" applyAlignment="1" applyProtection="1"/>
    <xf numFmtId="14" fontId="13" fillId="0" borderId="0" xfId="0" applyNumberFormat="1" applyFont="1" applyFill="1" applyAlignment="1" applyProtection="1">
      <alignment horizontal="left" wrapText="1"/>
    </xf>
    <xf numFmtId="0" fontId="10" fillId="9" borderId="0" xfId="0" applyFont="1" applyFill="1" applyAlignment="1" applyProtection="1">
      <alignment horizontal="left" wrapText="1"/>
    </xf>
    <xf numFmtId="0" fontId="10" fillId="10" borderId="0" xfId="0" applyFont="1" applyFill="1" applyAlignment="1" applyProtection="1">
      <alignment horizontal="left" wrapText="1"/>
    </xf>
    <xf numFmtId="1" fontId="6" fillId="0" borderId="1" xfId="0" applyNumberFormat="1" applyFont="1" applyBorder="1" applyAlignment="1" applyProtection="1">
      <alignment horizontal="left" wrapText="1"/>
    </xf>
    <xf numFmtId="1" fontId="6" fillId="0" borderId="0" xfId="0" applyNumberFormat="1" applyFont="1" applyBorder="1" applyAlignment="1" applyProtection="1">
      <alignment horizontal="left" wrapText="1"/>
    </xf>
    <xf numFmtId="0" fontId="4" fillId="0" borderId="9" xfId="0" applyFont="1" applyFill="1" applyBorder="1" applyAlignment="1" applyProtection="1">
      <alignment wrapText="1"/>
    </xf>
    <xf numFmtId="0" fontId="4" fillId="0" borderId="9" xfId="0" applyFont="1" applyBorder="1" applyAlignment="1" applyProtection="1">
      <alignment wrapText="1"/>
    </xf>
    <xf numFmtId="5" fontId="4" fillId="0" borderId="9" xfId="4" applyFont="1" applyBorder="1" applyAlignment="1" applyProtection="1">
      <alignment wrapText="1"/>
    </xf>
    <xf numFmtId="0" fontId="4" fillId="0" borderId="0" xfId="0" applyFont="1" applyAlignment="1" applyProtection="1">
      <alignment wrapText="1"/>
    </xf>
    <xf numFmtId="0" fontId="4" fillId="0" borderId="0" xfId="0" applyFont="1" applyFill="1" applyAlignment="1" applyProtection="1">
      <alignment wrapText="1"/>
    </xf>
    <xf numFmtId="5" fontId="4" fillId="0" borderId="0" xfId="4" applyFont="1" applyBorder="1" applyAlignment="1" applyProtection="1">
      <alignment wrapText="1"/>
    </xf>
    <xf numFmtId="0" fontId="19" fillId="0" borderId="10" xfId="0" applyNumberFormat="1" applyFont="1" applyFill="1" applyBorder="1" applyAlignment="1" applyProtection="1">
      <alignment horizontal="center" wrapText="1"/>
    </xf>
    <xf numFmtId="1" fontId="20" fillId="0" borderId="8" xfId="0" applyNumberFormat="1" applyFont="1" applyBorder="1" applyAlignment="1" applyProtection="1">
      <alignment horizontal="left" vertical="center" wrapText="1"/>
    </xf>
    <xf numFmtId="0" fontId="15" fillId="0" borderId="9"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9" xfId="0" applyFont="1" applyBorder="1" applyAlignment="1" applyProtection="1">
      <alignment vertical="top" wrapText="1"/>
    </xf>
    <xf numFmtId="37" fontId="4" fillId="0" borderId="9" xfId="0" applyNumberFormat="1"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9" xfId="0" applyFont="1" applyBorder="1" applyAlignment="1" applyProtection="1">
      <alignment horizontal="left" wrapText="1"/>
    </xf>
    <xf numFmtId="0" fontId="4" fillId="0" borderId="0" xfId="0" applyFont="1" applyFill="1" applyBorder="1" applyAlignment="1" applyProtection="1">
      <alignment horizontal="left" vertical="top" wrapText="1"/>
    </xf>
    <xf numFmtId="0" fontId="6" fillId="0" borderId="14" xfId="0" applyFont="1" applyBorder="1" applyAlignment="1" applyProtection="1">
      <alignment horizontal="left" vertical="top" wrapText="1"/>
    </xf>
    <xf numFmtId="0" fontId="4" fillId="0" borderId="9" xfId="0" applyFont="1" applyFill="1" applyBorder="1" applyAlignment="1" applyProtection="1">
      <alignment vertical="top" wrapText="1"/>
    </xf>
    <xf numFmtId="5" fontId="4" fillId="0" borderId="9" xfId="4" applyFont="1" applyBorder="1" applyAlignment="1" applyProtection="1">
      <alignment vertical="top" wrapText="1"/>
    </xf>
    <xf numFmtId="5" fontId="4" fillId="0" borderId="9" xfId="4" applyFont="1" applyFill="1" applyBorder="1" applyAlignment="1" applyProtection="1">
      <alignment vertical="top" wrapText="1"/>
    </xf>
    <xf numFmtId="37" fontId="16" fillId="0" borderId="0" xfId="0" applyNumberFormat="1" applyFont="1" applyFill="1" applyBorder="1" applyAlignment="1" applyProtection="1">
      <alignment wrapText="1"/>
    </xf>
    <xf numFmtId="0" fontId="16" fillId="0" borderId="0" xfId="0" applyFont="1" applyBorder="1" applyAlignment="1" applyProtection="1">
      <alignment wrapText="1"/>
    </xf>
    <xf numFmtId="0" fontId="16" fillId="0" borderId="0" xfId="0" applyFont="1" applyAlignment="1" applyProtection="1">
      <alignment wrapText="1"/>
    </xf>
    <xf numFmtId="0" fontId="2" fillId="0" borderId="0" xfId="5" applyAlignment="1">
      <alignment wrapText="1"/>
    </xf>
    <xf numFmtId="1" fontId="20" fillId="0" borderId="8" xfId="5" applyNumberFormat="1" applyFont="1" applyBorder="1" applyAlignment="1" applyProtection="1">
      <alignment horizontal="left" vertical="center" wrapText="1"/>
    </xf>
    <xf numFmtId="43" fontId="15" fillId="3" borderId="12" xfId="1" applyFont="1" applyFill="1" applyBorder="1" applyAlignment="1" applyProtection="1"/>
    <xf numFmtId="164" fontId="15" fillId="4" borderId="12" xfId="0" applyNumberFormat="1" applyFont="1" applyFill="1" applyBorder="1" applyAlignment="1" applyProtection="1">
      <alignment horizontal="center"/>
    </xf>
    <xf numFmtId="164" fontId="15" fillId="0" borderId="16" xfId="0" applyNumberFormat="1" applyFont="1" applyFill="1" applyBorder="1" applyAlignment="1" applyProtection="1">
      <alignment horizontal="center"/>
    </xf>
    <xf numFmtId="164" fontId="15" fillId="0" borderId="16" xfId="0" applyNumberFormat="1" applyFont="1" applyBorder="1" applyAlignment="1" applyProtection="1">
      <alignment horizontal="center"/>
    </xf>
    <xf numFmtId="0" fontId="18" fillId="0" borderId="3" xfId="0" applyNumberFormat="1" applyFont="1" applyFill="1" applyBorder="1" applyAlignment="1" applyProtection="1">
      <alignment horizontal="center"/>
    </xf>
    <xf numFmtId="5" fontId="21" fillId="0" borderId="17" xfId="4" applyFont="1" applyFill="1" applyBorder="1" applyAlignment="1" applyProtection="1">
      <alignment horizontal="center" wrapText="1"/>
    </xf>
    <xf numFmtId="164" fontId="21" fillId="0" borderId="18" xfId="0" applyNumberFormat="1" applyFont="1" applyFill="1" applyBorder="1" applyAlignment="1" applyProtection="1">
      <alignment horizontal="center"/>
    </xf>
    <xf numFmtId="0" fontId="6" fillId="9" borderId="0" xfId="2" applyNumberFormat="1" applyFont="1" applyFill="1" applyBorder="1" applyAlignment="1" applyProtection="1"/>
    <xf numFmtId="49" fontId="12" fillId="0" borderId="2" xfId="4" applyNumberFormat="1" applyFont="1" applyFill="1" applyBorder="1" applyAlignment="1" applyProtection="1">
      <alignment horizontal="center" wrapText="1"/>
    </xf>
    <xf numFmtId="49" fontId="12" fillId="0" borderId="3" xfId="4" applyNumberFormat="1" applyFont="1" applyFill="1" applyBorder="1" applyAlignment="1" applyProtection="1">
      <alignment horizontal="center" wrapText="1"/>
    </xf>
    <xf numFmtId="49" fontId="12" fillId="0" borderId="4" xfId="4" applyNumberFormat="1" applyFont="1" applyFill="1" applyBorder="1" applyAlignment="1" applyProtection="1">
      <alignment horizontal="center" wrapText="1"/>
    </xf>
    <xf numFmtId="49" fontId="12" fillId="0" borderId="5" xfId="4" applyNumberFormat="1" applyFont="1" applyFill="1" applyBorder="1" applyAlignment="1" applyProtection="1">
      <alignment horizontal="center" wrapText="1"/>
    </xf>
    <xf numFmtId="5" fontId="12" fillId="0" borderId="6" xfId="4" applyFont="1" applyFill="1" applyBorder="1" applyAlignment="1" applyProtection="1">
      <alignment horizontal="center" wrapText="1"/>
    </xf>
    <xf numFmtId="5" fontId="12" fillId="0" borderId="7" xfId="4" applyFont="1" applyFill="1" applyBorder="1" applyAlignment="1" applyProtection="1">
      <alignment horizontal="center" wrapText="1"/>
    </xf>
    <xf numFmtId="43" fontId="4" fillId="8" borderId="10" xfId="1" applyFont="1" applyFill="1" applyBorder="1" applyAlignment="1" applyProtection="1">
      <alignment horizontal="right"/>
    </xf>
    <xf numFmtId="5" fontId="6" fillId="0" borderId="0" xfId="2" applyFont="1" applyFill="1" applyBorder="1" applyAlignment="1" applyProtection="1">
      <alignment horizontal="right"/>
    </xf>
    <xf numFmtId="0" fontId="4" fillId="0" borderId="0" xfId="0" applyFont="1" applyFill="1" applyBorder="1" applyAlignment="1" applyProtection="1"/>
    <xf numFmtId="43" fontId="4" fillId="0" borderId="0" xfId="1" applyFont="1" applyFill="1" applyBorder="1" applyProtection="1"/>
    <xf numFmtId="0" fontId="29" fillId="0" borderId="9" xfId="0" applyFont="1" applyBorder="1" applyProtection="1"/>
    <xf numFmtId="0" fontId="29" fillId="0" borderId="0" xfId="0" applyFont="1" applyProtection="1"/>
    <xf numFmtId="0" fontId="30" fillId="0" borderId="0" xfId="0" applyFont="1"/>
    <xf numFmtId="0" fontId="6" fillId="0" borderId="0" xfId="0" applyFont="1" applyBorder="1" applyAlignment="1" applyProtection="1">
      <alignment horizontal="center"/>
    </xf>
    <xf numFmtId="0" fontId="6" fillId="0" borderId="0" xfId="0" applyFont="1" applyFill="1" applyBorder="1" applyAlignment="1" applyProtection="1">
      <alignment horizontal="center"/>
    </xf>
    <xf numFmtId="0" fontId="22" fillId="0" borderId="9" xfId="0" applyFont="1" applyFill="1" applyBorder="1" applyProtection="1"/>
    <xf numFmtId="0" fontId="22" fillId="0" borderId="9" xfId="0" applyFont="1" applyFill="1" applyBorder="1" applyAlignment="1" applyProtection="1">
      <alignment horizontal="right"/>
    </xf>
    <xf numFmtId="43" fontId="15" fillId="0" borderId="12" xfId="1" applyFont="1" applyFill="1" applyBorder="1" applyAlignment="1" applyProtection="1"/>
    <xf numFmtId="164" fontId="15" fillId="0" borderId="10" xfId="0" applyNumberFormat="1" applyFont="1" applyFill="1" applyBorder="1" applyAlignment="1" applyProtection="1">
      <alignment horizontal="center"/>
    </xf>
    <xf numFmtId="0" fontId="4" fillId="0" borderId="9" xfId="0" applyNumberFormat="1" applyFont="1" applyFill="1" applyBorder="1" applyAlignment="1" applyProtection="1">
      <alignment horizontal="right"/>
    </xf>
    <xf numFmtId="0" fontId="6" fillId="0" borderId="9" xfId="0" applyFont="1" applyFill="1" applyBorder="1" applyAlignment="1" applyProtection="1">
      <alignment horizontal="left"/>
    </xf>
    <xf numFmtId="43" fontId="15" fillId="11" borderId="12" xfId="1" applyFont="1" applyFill="1" applyBorder="1" applyAlignment="1" applyProtection="1"/>
    <xf numFmtId="43" fontId="15" fillId="8" borderId="12" xfId="1" applyFont="1" applyFill="1" applyBorder="1" applyAlignment="1" applyProtection="1"/>
    <xf numFmtId="164" fontId="15" fillId="8" borderId="10" xfId="0" applyNumberFormat="1" applyFont="1" applyFill="1" applyBorder="1" applyAlignment="1" applyProtection="1">
      <alignment horizontal="center"/>
    </xf>
    <xf numFmtId="0" fontId="0" fillId="0" borderId="0" xfId="0" applyFont="1"/>
    <xf numFmtId="5" fontId="6" fillId="0" borderId="0" xfId="4" applyFont="1" applyBorder="1" applyAlignment="1" applyProtection="1">
      <alignment horizontal="right" vertical="center"/>
    </xf>
    <xf numFmtId="5" fontId="12" fillId="0" borderId="0" xfId="4" applyFont="1" applyBorder="1" applyAlignment="1" applyProtection="1"/>
    <xf numFmtId="37" fontId="4" fillId="0" borderId="0" xfId="0" applyNumberFormat="1" applyFont="1" applyFill="1" applyBorder="1" applyProtection="1"/>
    <xf numFmtId="43" fontId="4" fillId="3" borderId="10" xfId="1" applyFont="1" applyFill="1" applyBorder="1" applyProtection="1"/>
    <xf numFmtId="43" fontId="4" fillId="8" borderId="10" xfId="1" applyFont="1" applyFill="1" applyBorder="1" applyProtection="1"/>
    <xf numFmtId="0" fontId="6" fillId="0" borderId="0" xfId="0" applyFont="1" applyBorder="1" applyAlignment="1" applyProtection="1">
      <alignment horizontal="left"/>
    </xf>
    <xf numFmtId="0" fontId="0" fillId="0" borderId="0" xfId="0" applyFont="1" applyAlignment="1">
      <alignment wrapText="1"/>
    </xf>
    <xf numFmtId="0" fontId="10" fillId="11" borderId="0" xfId="0" applyFont="1" applyFill="1" applyAlignment="1" applyProtection="1">
      <alignment horizontal="left" wrapText="1"/>
    </xf>
    <xf numFmtId="0" fontId="4" fillId="0" borderId="9" xfId="0" applyFont="1" applyFill="1" applyBorder="1" applyAlignment="1" applyProtection="1">
      <alignment horizontal="left" indent="1"/>
    </xf>
    <xf numFmtId="0" fontId="4" fillId="0" borderId="9" xfId="0" applyFont="1" applyBorder="1" applyAlignment="1" applyProtection="1">
      <alignment horizontal="left" indent="1"/>
    </xf>
    <xf numFmtId="0" fontId="26" fillId="0" borderId="9" xfId="0" applyFont="1" applyBorder="1" applyAlignment="1" applyProtection="1">
      <alignment horizontal="right"/>
    </xf>
    <xf numFmtId="0" fontId="31" fillId="0" borderId="9" xfId="0" applyFont="1" applyBorder="1" applyAlignment="1" applyProtection="1">
      <alignment horizontal="left"/>
    </xf>
    <xf numFmtId="0" fontId="26" fillId="0" borderId="9" xfId="0" applyFont="1" applyBorder="1" applyAlignment="1" applyProtection="1">
      <alignment horizontal="left"/>
    </xf>
    <xf numFmtId="0" fontId="26" fillId="0" borderId="14" xfId="0" applyNumberFormat="1" applyFont="1" applyBorder="1" applyAlignment="1" applyProtection="1">
      <alignment horizontal="right"/>
    </xf>
    <xf numFmtId="0" fontId="31" fillId="0" borderId="14" xfId="0" applyFont="1" applyBorder="1" applyAlignment="1" applyProtection="1">
      <alignment horizontal="left"/>
    </xf>
    <xf numFmtId="0" fontId="26" fillId="0" borderId="14" xfId="0" applyFont="1" applyBorder="1" applyAlignment="1" applyProtection="1">
      <alignment horizontal="left"/>
    </xf>
    <xf numFmtId="0" fontId="26" fillId="0" borderId="9" xfId="0" applyNumberFormat="1" applyFont="1" applyBorder="1" applyAlignment="1" applyProtection="1">
      <alignment horizontal="right"/>
    </xf>
    <xf numFmtId="0" fontId="31" fillId="0" borderId="9" xfId="0" applyFont="1" applyBorder="1" applyProtection="1"/>
    <xf numFmtId="0" fontId="26" fillId="0" borderId="9" xfId="0" applyFont="1" applyBorder="1" applyProtection="1"/>
    <xf numFmtId="0" fontId="32" fillId="0" borderId="9" xfId="0" applyFont="1" applyBorder="1" applyAlignment="1" applyProtection="1">
      <alignment horizontal="left"/>
    </xf>
    <xf numFmtId="0" fontId="31" fillId="0" borderId="0" xfId="0" applyFont="1" applyProtection="1"/>
    <xf numFmtId="0" fontId="26" fillId="0" borderId="0" xfId="0" applyFont="1" applyFill="1" applyBorder="1" applyAlignment="1" applyProtection="1">
      <alignment horizontal="left"/>
    </xf>
    <xf numFmtId="0" fontId="26" fillId="0" borderId="0" xfId="0" applyFont="1" applyBorder="1" applyProtection="1"/>
    <xf numFmtId="43" fontId="15" fillId="2" borderId="12" xfId="1" applyFont="1" applyFill="1" applyBorder="1" applyAlignment="1" applyProtection="1">
      <protection locked="0"/>
    </xf>
    <xf numFmtId="164" fontId="15" fillId="2" borderId="10" xfId="0" applyNumberFormat="1" applyFont="1" applyFill="1" applyBorder="1" applyAlignment="1" applyProtection="1">
      <alignment horizontal="center"/>
      <protection locked="0"/>
    </xf>
    <xf numFmtId="43" fontId="15" fillId="2" borderId="4" xfId="1" applyFont="1" applyFill="1" applyBorder="1" applyAlignment="1" applyProtection="1">
      <protection locked="0"/>
    </xf>
    <xf numFmtId="165" fontId="15" fillId="2" borderId="10" xfId="0" applyNumberFormat="1" applyFont="1" applyFill="1" applyBorder="1" applyAlignment="1" applyProtection="1">
      <alignment horizontal="center"/>
      <protection locked="0"/>
    </xf>
    <xf numFmtId="43" fontId="15" fillId="3" borderId="19" xfId="1" applyFont="1" applyFill="1" applyBorder="1" applyAlignment="1" applyProtection="1"/>
    <xf numFmtId="164" fontId="15" fillId="4" borderId="19" xfId="0" applyNumberFormat="1" applyFont="1" applyFill="1" applyBorder="1" applyAlignment="1" applyProtection="1">
      <alignment horizontal="center"/>
    </xf>
    <xf numFmtId="0" fontId="4" fillId="12" borderId="1" xfId="0" applyFont="1" applyFill="1" applyBorder="1" applyAlignment="1" applyProtection="1">
      <protection locked="0"/>
    </xf>
    <xf numFmtId="0" fontId="2" fillId="0" borderId="1" xfId="5" applyFont="1" applyFill="1" applyBorder="1" applyAlignment="1"/>
    <xf numFmtId="0" fontId="18" fillId="0" borderId="0" xfId="0" applyNumberFormat="1" applyFont="1" applyFill="1" applyBorder="1" applyAlignment="1" applyProtection="1">
      <alignment horizontal="center"/>
    </xf>
    <xf numFmtId="0" fontId="18" fillId="0" borderId="0" xfId="4" applyNumberFormat="1" applyFont="1" applyFill="1" applyBorder="1" applyAlignment="1" applyProtection="1">
      <alignment horizontal="center"/>
    </xf>
    <xf numFmtId="0" fontId="19" fillId="0" borderId="0" xfId="0" applyNumberFormat="1" applyFont="1" applyFill="1" applyBorder="1" applyAlignment="1" applyProtection="1">
      <alignment horizontal="center"/>
    </xf>
    <xf numFmtId="0" fontId="19" fillId="0" borderId="0" xfId="0" applyNumberFormat="1" applyFont="1" applyFill="1" applyBorder="1" applyAlignment="1" applyProtection="1">
      <alignment horizontal="center" wrapText="1"/>
    </xf>
    <xf numFmtId="0" fontId="6" fillId="12" borderId="1" xfId="5" applyFont="1" applyFill="1" applyBorder="1" applyAlignment="1"/>
    <xf numFmtId="43" fontId="4" fillId="8" borderId="1" xfId="1" applyFont="1" applyFill="1" applyBorder="1" applyProtection="1"/>
    <xf numFmtId="0" fontId="2" fillId="0" borderId="0" xfId="5" applyProtection="1"/>
    <xf numFmtId="49" fontId="15" fillId="0" borderId="0" xfId="1" applyNumberFormat="1" applyFont="1" applyFill="1" applyBorder="1" applyAlignment="1" applyProtection="1">
      <alignment horizontal="center"/>
    </xf>
    <xf numFmtId="0" fontId="2" fillId="0" borderId="0" xfId="5" applyAlignment="1" applyProtection="1">
      <alignment horizontal="center"/>
    </xf>
    <xf numFmtId="0" fontId="6" fillId="12" borderId="1" xfId="5" applyFont="1" applyFill="1" applyBorder="1" applyAlignment="1" applyProtection="1"/>
    <xf numFmtId="0" fontId="2" fillId="0" borderId="0" xfId="5" applyAlignment="1" applyProtection="1">
      <alignment wrapText="1"/>
    </xf>
    <xf numFmtId="0" fontId="8" fillId="0" borderId="0" xfId="5" applyFont="1" applyAlignment="1" applyProtection="1">
      <alignment horizontal="center"/>
    </xf>
    <xf numFmtId="0" fontId="8" fillId="0" borderId="8" xfId="5" applyFont="1" applyBorder="1" applyAlignment="1" applyProtection="1">
      <alignment horizontal="center"/>
    </xf>
    <xf numFmtId="0" fontId="8" fillId="0" borderId="8" xfId="5" applyFont="1" applyBorder="1" applyProtection="1"/>
    <xf numFmtId="0" fontId="8" fillId="0" borderId="0" xfId="5" applyFont="1" applyBorder="1" applyProtection="1"/>
    <xf numFmtId="0" fontId="8" fillId="0" borderId="10" xfId="5" applyFont="1" applyBorder="1" applyAlignment="1" applyProtection="1">
      <alignment horizontal="center"/>
    </xf>
    <xf numFmtId="0" fontId="2" fillId="7" borderId="0" xfId="5" applyFill="1" applyAlignment="1" applyProtection="1">
      <alignment horizontal="center"/>
    </xf>
    <xf numFmtId="0" fontId="28" fillId="7" borderId="0" xfId="5" applyFont="1" applyFill="1" applyProtection="1"/>
    <xf numFmtId="0" fontId="2" fillId="7" borderId="0" xfId="5" applyFill="1" applyProtection="1"/>
    <xf numFmtId="0" fontId="4" fillId="7" borderId="0" xfId="5" applyFont="1" applyFill="1" applyBorder="1" applyProtection="1"/>
    <xf numFmtId="0" fontId="2" fillId="0" borderId="0" xfId="5" applyFont="1" applyProtection="1"/>
    <xf numFmtId="0" fontId="2" fillId="0" borderId="0" xfId="5" applyFont="1" applyAlignment="1" applyProtection="1">
      <alignment wrapText="1"/>
    </xf>
    <xf numFmtId="43" fontId="4" fillId="7" borderId="10" xfId="1" applyFont="1" applyFill="1" applyBorder="1" applyProtection="1"/>
    <xf numFmtId="0" fontId="8" fillId="7" borderId="0" xfId="5" applyFont="1" applyFill="1" applyAlignment="1" applyProtection="1">
      <alignment horizontal="left" indent="1"/>
    </xf>
    <xf numFmtId="0" fontId="8" fillId="7" borderId="0" xfId="5" applyFont="1" applyFill="1" applyProtection="1"/>
    <xf numFmtId="0" fontId="0" fillId="0" borderId="0" xfId="5" applyFont="1" applyAlignment="1" applyProtection="1">
      <alignment horizontal="left" indent="2"/>
    </xf>
    <xf numFmtId="43" fontId="4" fillId="8" borderId="19" xfId="1" applyFont="1" applyFill="1" applyBorder="1" applyProtection="1"/>
    <xf numFmtId="0" fontId="2" fillId="0" borderId="0" xfId="5" applyFont="1" applyAlignment="1" applyProtection="1">
      <alignment horizontal="center"/>
    </xf>
    <xf numFmtId="0" fontId="0" fillId="0" borderId="0" xfId="5" applyFont="1" applyFill="1" applyBorder="1" applyAlignment="1" applyProtection="1">
      <alignment horizontal="left" indent="1"/>
    </xf>
    <xf numFmtId="0" fontId="0" fillId="0" borderId="0" xfId="5" applyFont="1" applyAlignment="1" applyProtection="1">
      <alignment wrapText="1"/>
    </xf>
    <xf numFmtId="43" fontId="4" fillId="6" borderId="10" xfId="1" applyFont="1" applyFill="1" applyBorder="1" applyProtection="1">
      <protection locked="0"/>
    </xf>
    <xf numFmtId="43" fontId="4" fillId="6" borderId="19" xfId="1" applyFont="1" applyFill="1" applyBorder="1" applyProtection="1">
      <protection locked="0"/>
    </xf>
    <xf numFmtId="0" fontId="6" fillId="0" borderId="0" xfId="0" applyFont="1" applyBorder="1" applyAlignment="1" applyProtection="1">
      <alignment horizontal="center"/>
    </xf>
    <xf numFmtId="0" fontId="0" fillId="0" borderId="0" xfId="5" applyFont="1" applyFill="1" applyBorder="1" applyAlignment="1" applyProtection="1">
      <alignment horizontal="left" indent="1"/>
    </xf>
    <xf numFmtId="0" fontId="0" fillId="0" borderId="0" xfId="5" applyFont="1" applyFill="1" applyBorder="1" applyAlignment="1" applyProtection="1">
      <alignment horizontal="left" indent="1"/>
    </xf>
    <xf numFmtId="49" fontId="4" fillId="2" borderId="1" xfId="2" applyNumberFormat="1" applyFont="1" applyFill="1" applyBorder="1" applyAlignment="1" applyProtection="1">
      <protection locked="0"/>
    </xf>
    <xf numFmtId="0" fontId="4" fillId="12" borderId="20" xfId="0" applyFont="1" applyFill="1" applyBorder="1" applyAlignment="1" applyProtection="1">
      <protection locked="0"/>
    </xf>
    <xf numFmtId="0" fontId="2" fillId="0" borderId="0" xfId="5" applyFill="1" applyAlignment="1" applyProtection="1">
      <alignment horizontal="center"/>
    </xf>
    <xf numFmtId="0" fontId="4" fillId="0" borderId="0" xfId="0" applyFont="1" applyFill="1" applyBorder="1" applyAlignment="1" applyProtection="1">
      <protection locked="0"/>
    </xf>
    <xf numFmtId="0" fontId="2" fillId="0" borderId="0" xfId="5" applyFill="1" applyProtection="1"/>
    <xf numFmtId="43" fontId="4" fillId="0" borderId="19" xfId="1" applyFont="1" applyFill="1" applyBorder="1" applyProtection="1"/>
    <xf numFmtId="43" fontId="4" fillId="0" borderId="19" xfId="1" applyFont="1" applyFill="1" applyBorder="1" applyProtection="1">
      <protection locked="0"/>
    </xf>
    <xf numFmtId="0" fontId="2" fillId="0" borderId="0" xfId="5" applyFont="1" applyFill="1" applyAlignment="1" applyProtection="1">
      <alignment horizontal="center"/>
    </xf>
    <xf numFmtId="0" fontId="2" fillId="0" borderId="0" xfId="5" applyFont="1" applyFill="1" applyAlignment="1" applyProtection="1">
      <alignment wrapText="1"/>
    </xf>
    <xf numFmtId="0" fontId="2" fillId="0" borderId="0" xfId="5" applyFill="1"/>
    <xf numFmtId="0" fontId="6" fillId="0" borderId="0" xfId="2" applyNumberFormat="1" applyFont="1" applyFill="1" applyBorder="1" applyAlignment="1" applyProtection="1">
      <alignment horizontal="center"/>
    </xf>
    <xf numFmtId="0" fontId="4" fillId="0" borderId="16" xfId="0" applyFont="1" applyBorder="1" applyAlignment="1" applyProtection="1">
      <alignment horizontal="center"/>
    </xf>
    <xf numFmtId="37" fontId="15" fillId="3" borderId="10" xfId="0" applyNumberFormat="1" applyFont="1" applyFill="1" applyBorder="1" applyAlignment="1" applyProtection="1">
      <alignment horizontal="center"/>
    </xf>
    <xf numFmtId="1" fontId="21" fillId="0" borderId="0" xfId="3" applyNumberFormat="1" applyFont="1" applyFill="1" applyBorder="1" applyAlignment="1" applyProtection="1"/>
    <xf numFmtId="164" fontId="4" fillId="0" borderId="0" xfId="0" applyNumberFormat="1" applyFont="1" applyBorder="1" applyAlignment="1" applyProtection="1"/>
    <xf numFmtId="0" fontId="8" fillId="0" borderId="0" xfId="0" applyFont="1" applyAlignment="1" applyProtection="1"/>
    <xf numFmtId="0" fontId="18" fillId="0" borderId="3" xfId="0" applyNumberFormat="1" applyFont="1" applyFill="1" applyBorder="1" applyAlignment="1" applyProtection="1"/>
    <xf numFmtId="0" fontId="18" fillId="0" borderId="0" xfId="0" applyNumberFormat="1" applyFont="1" applyFill="1" applyBorder="1" applyAlignment="1" applyProtection="1"/>
    <xf numFmtId="164" fontId="21" fillId="0" borderId="18" xfId="0" applyNumberFormat="1" applyFont="1" applyFill="1" applyBorder="1" applyAlignment="1" applyProtection="1"/>
    <xf numFmtId="164" fontId="15" fillId="0" borderId="0" xfId="0" applyNumberFormat="1" applyFont="1" applyBorder="1" applyAlignment="1" applyProtection="1"/>
    <xf numFmtId="165" fontId="15" fillId="3" borderId="10" xfId="0" applyNumberFormat="1" applyFont="1" applyFill="1" applyBorder="1" applyAlignment="1" applyProtection="1"/>
    <xf numFmtId="164" fontId="15" fillId="4" borderId="10" xfId="0" applyNumberFormat="1" applyFont="1" applyFill="1" applyBorder="1" applyAlignment="1" applyProtection="1"/>
    <xf numFmtId="164" fontId="15" fillId="3" borderId="10" xfId="0" applyNumberFormat="1" applyFont="1" applyFill="1" applyBorder="1" applyAlignment="1" applyProtection="1"/>
    <xf numFmtId="164" fontId="15" fillId="2" borderId="10" xfId="0" applyNumberFormat="1" applyFont="1" applyFill="1" applyBorder="1" applyAlignment="1" applyProtection="1">
      <protection locked="0"/>
    </xf>
    <xf numFmtId="164" fontId="15" fillId="8" borderId="10" xfId="0" applyNumberFormat="1" applyFont="1" applyFill="1" applyBorder="1" applyAlignment="1" applyProtection="1"/>
    <xf numFmtId="164" fontId="15" fillId="4" borderId="3" xfId="0" applyNumberFormat="1" applyFont="1" applyFill="1" applyBorder="1" applyAlignment="1" applyProtection="1"/>
    <xf numFmtId="164" fontId="15" fillId="0" borderId="0" xfId="0" applyNumberFormat="1" applyFont="1" applyFill="1" applyBorder="1" applyAlignment="1" applyProtection="1"/>
    <xf numFmtId="165" fontId="15" fillId="2" borderId="10" xfId="0" applyNumberFormat="1" applyFont="1" applyFill="1" applyBorder="1" applyAlignment="1" applyProtection="1">
      <protection locked="0"/>
    </xf>
    <xf numFmtId="164" fontId="15" fillId="4" borderId="19" xfId="0" applyNumberFormat="1" applyFont="1" applyFill="1" applyBorder="1" applyAlignment="1" applyProtection="1"/>
    <xf numFmtId="164" fontId="15" fillId="0" borderId="10" xfId="0" applyNumberFormat="1" applyFont="1" applyFill="1" applyBorder="1" applyAlignment="1" applyProtection="1"/>
    <xf numFmtId="164" fontId="4" fillId="0" borderId="0" xfId="0" applyNumberFormat="1" applyFont="1" applyAlignment="1" applyProtection="1"/>
    <xf numFmtId="43" fontId="26" fillId="3" borderId="12" xfId="1" applyFont="1" applyFill="1" applyBorder="1" applyAlignment="1" applyProtection="1">
      <alignment horizontal="right"/>
    </xf>
    <xf numFmtId="164" fontId="26" fillId="3" borderId="10" xfId="0" applyNumberFormat="1" applyFont="1" applyFill="1" applyBorder="1" applyAlignment="1" applyProtection="1">
      <alignment horizontal="center"/>
    </xf>
    <xf numFmtId="164" fontId="26" fillId="3" borderId="10" xfId="0" applyNumberFormat="1" applyFont="1" applyFill="1" applyBorder="1" applyAlignment="1" applyProtection="1"/>
    <xf numFmtId="0" fontId="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Border="1" applyAlignment="1" applyProtection="1">
      <alignment horizontal="center"/>
    </xf>
    <xf numFmtId="0" fontId="6" fillId="0" borderId="0" xfId="0" applyFont="1" applyBorder="1" applyAlignment="1" applyProtection="1">
      <alignment horizontal="center"/>
      <protection locked="0"/>
    </xf>
    <xf numFmtId="0" fontId="8" fillId="0" borderId="0" xfId="2" applyNumberFormat="1" applyFont="1" applyFill="1" applyBorder="1" applyAlignment="1" applyProtection="1">
      <alignment horizontal="center"/>
    </xf>
    <xf numFmtId="0" fontId="8" fillId="0" borderId="0" xfId="0" applyFont="1" applyBorder="1" applyAlignment="1" applyProtection="1">
      <alignment horizontal="center"/>
    </xf>
    <xf numFmtId="0" fontId="6" fillId="0" borderId="0" xfId="0" applyFont="1" applyBorder="1" applyAlignment="1" applyProtection="1">
      <alignment horizontal="center"/>
    </xf>
    <xf numFmtId="0" fontId="6" fillId="0" borderId="0" xfId="0" applyFont="1" applyFill="1" applyBorder="1" applyAlignment="1" applyProtection="1">
      <alignment horizontal="center"/>
    </xf>
    <xf numFmtId="0" fontId="0" fillId="0" borderId="0" xfId="5" applyFont="1" applyFill="1" applyBorder="1" applyAlignment="1" applyProtection="1">
      <alignment horizontal="left" indent="1"/>
    </xf>
    <xf numFmtId="0" fontId="2" fillId="0" borderId="0" xfId="5" applyFont="1" applyFill="1" applyBorder="1" applyAlignment="1" applyProtection="1">
      <alignment horizontal="left" indent="1"/>
    </xf>
    <xf numFmtId="0" fontId="26" fillId="0" borderId="0" xfId="5" applyFont="1" applyBorder="1" applyAlignment="1" applyProtection="1">
      <alignment horizontal="center"/>
    </xf>
    <xf numFmtId="0" fontId="6" fillId="0" borderId="0" xfId="5" applyFont="1" applyBorder="1" applyAlignment="1" applyProtection="1">
      <alignment horizontal="center"/>
    </xf>
    <xf numFmtId="43" fontId="4" fillId="7" borderId="11" xfId="1" applyFont="1" applyFill="1" applyBorder="1" applyAlignment="1" applyProtection="1">
      <alignment horizontal="center"/>
    </xf>
    <xf numFmtId="43" fontId="4" fillId="7" borderId="15" xfId="1" applyFont="1" applyFill="1" applyBorder="1" applyAlignment="1" applyProtection="1">
      <alignment horizontal="center"/>
    </xf>
    <xf numFmtId="43" fontId="4" fillId="7" borderId="12" xfId="1" applyFont="1" applyFill="1" applyBorder="1" applyAlignment="1" applyProtection="1">
      <alignment horizontal="center"/>
    </xf>
  </cellXfs>
  <cellStyles count="12">
    <cellStyle name="Comma" xfId="1" builtinId="3"/>
    <cellStyle name="Comma 2" xfId="6"/>
    <cellStyle name="Currency 2" xfId="7"/>
    <cellStyle name="Normal" xfId="0" builtinId="0"/>
    <cellStyle name="Normal 2" xfId="8"/>
    <cellStyle name="Normal 3" xfId="9"/>
    <cellStyle name="Normal 4" xfId="10"/>
    <cellStyle name="Normal 5" xfId="11"/>
    <cellStyle name="Normal 6" xfId="5"/>
    <cellStyle name="Normal_UA&amp;B" xfId="3"/>
    <cellStyle name="Normal_Ubal" xfId="4"/>
    <cellStyle name="Normal_Ufun" xfId="2"/>
  </cellStyles>
  <dxfs count="1">
    <dxf>
      <fill>
        <patternFill>
          <bgColor indexed="45"/>
        </patternFill>
      </fill>
    </dxf>
  </dxfs>
  <tableStyles count="0" defaultTableStyle="TableStyleMedium2" defaultPivotStyle="PivotStyleLight16"/>
  <colors>
    <mruColors>
      <color rgb="FFCCFFCC"/>
      <color rgb="FF8DB4E2"/>
      <color rgb="FFFFFF99"/>
      <color rgb="FFCCE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pageSetUpPr fitToPage="1"/>
  </sheetPr>
  <dimension ref="A1:M46"/>
  <sheetViews>
    <sheetView tabSelected="1" topLeftCell="A13" zoomScaleNormal="145" workbookViewId="0">
      <selection activeCell="G32" sqref="G32"/>
    </sheetView>
  </sheetViews>
  <sheetFormatPr defaultColWidth="8.85546875" defaultRowHeight="12.75" x14ac:dyDescent="0.2"/>
  <cols>
    <col min="1" max="1" width="3" style="193" customWidth="1"/>
    <col min="2" max="2" width="1.42578125" style="193" customWidth="1"/>
    <col min="3" max="3" width="8.7109375" style="193" customWidth="1"/>
    <col min="4" max="4" width="25.28515625" style="193" customWidth="1"/>
    <col min="5" max="5" width="2" style="193" customWidth="1"/>
    <col min="6" max="6" width="19.7109375" style="193" customWidth="1"/>
    <col min="7" max="8" width="16.42578125" style="193" customWidth="1"/>
    <col min="9" max="9" width="2.28515625" style="193" customWidth="1"/>
    <col min="10" max="10" width="4.42578125" style="193" bestFit="1" customWidth="1"/>
    <col min="11" max="11" width="5.7109375" style="193" bestFit="1" customWidth="1"/>
    <col min="12" max="12" width="1.140625" style="193" customWidth="1"/>
    <col min="13" max="13" width="66.140625" style="200" customWidth="1"/>
    <col min="14" max="16384" width="8.85546875" style="193"/>
  </cols>
  <sheetData>
    <row r="1" spans="1:13" ht="18" x14ac:dyDescent="0.25">
      <c r="A1" s="1"/>
      <c r="B1" s="2"/>
      <c r="C1" s="3" t="s">
        <v>0</v>
      </c>
      <c r="D1" s="260"/>
      <c r="E1" s="4"/>
      <c r="F1" s="168"/>
      <c r="G1" s="3"/>
      <c r="H1" s="3"/>
      <c r="I1" s="2"/>
      <c r="J1" s="294" t="s">
        <v>1</v>
      </c>
      <c r="K1" s="295"/>
      <c r="L1" s="2"/>
      <c r="M1" s="127" t="s">
        <v>217</v>
      </c>
    </row>
    <row r="2" spans="1:13" x14ac:dyDescent="0.2">
      <c r="A2" s="2"/>
      <c r="B2" s="2"/>
      <c r="C2" s="2"/>
      <c r="D2" s="2"/>
      <c r="E2" s="2"/>
      <c r="F2" s="5"/>
      <c r="G2" s="2"/>
      <c r="H2" s="2"/>
      <c r="I2" s="2"/>
      <c r="J2" s="2"/>
      <c r="K2" s="6"/>
      <c r="L2" s="2"/>
      <c r="M2" s="130" t="s">
        <v>216</v>
      </c>
    </row>
    <row r="3" spans="1:13" x14ac:dyDescent="0.2">
      <c r="A3" s="296" t="s">
        <v>2</v>
      </c>
      <c r="B3" s="296"/>
      <c r="C3" s="296"/>
      <c r="D3" s="296"/>
      <c r="E3" s="296"/>
      <c r="F3" s="296"/>
      <c r="G3" s="296"/>
      <c r="H3" s="296"/>
      <c r="I3" s="2"/>
      <c r="J3" s="2"/>
      <c r="K3" s="6"/>
      <c r="L3" s="2"/>
      <c r="M3" s="131" t="s">
        <v>218</v>
      </c>
    </row>
    <row r="4" spans="1:13" x14ac:dyDescent="0.2">
      <c r="A4" s="297" t="s">
        <v>221</v>
      </c>
      <c r="B4" s="297"/>
      <c r="C4" s="297"/>
      <c r="D4" s="297"/>
      <c r="E4" s="297"/>
      <c r="F4" s="297"/>
      <c r="G4" s="297"/>
      <c r="H4" s="297"/>
      <c r="I4" s="2"/>
      <c r="J4" s="2"/>
      <c r="K4" s="6"/>
      <c r="L4" s="2"/>
      <c r="M4" s="201" t="s">
        <v>240</v>
      </c>
    </row>
    <row r="5" spans="1:13" x14ac:dyDescent="0.2">
      <c r="A5" s="2"/>
      <c r="B5" s="2"/>
      <c r="C5" s="7"/>
      <c r="D5" s="7"/>
      <c r="E5" s="2"/>
      <c r="F5" s="194"/>
      <c r="G5" s="195"/>
      <c r="H5" s="195"/>
      <c r="I5" s="2"/>
      <c r="J5" s="2"/>
      <c r="K5" s="6"/>
      <c r="L5" s="2"/>
      <c r="M5" s="229" t="s">
        <v>267</v>
      </c>
    </row>
    <row r="6" spans="1:13" ht="12.75" customHeight="1" x14ac:dyDescent="0.2">
      <c r="A6" s="2"/>
      <c r="B6" s="2"/>
      <c r="C6" s="7"/>
      <c r="D6" s="7"/>
      <c r="E6" s="2"/>
      <c r="F6" s="169"/>
      <c r="G6" s="170"/>
      <c r="H6" s="171"/>
      <c r="I6" s="2"/>
      <c r="J6" s="2"/>
      <c r="K6" s="6"/>
      <c r="L6" s="2"/>
      <c r="M6" s="129"/>
    </row>
    <row r="7" spans="1:13" ht="13.5" thickBot="1" x14ac:dyDescent="0.25">
      <c r="A7" s="2"/>
      <c r="B7" s="63"/>
      <c r="C7" s="2"/>
      <c r="D7" s="2"/>
      <c r="E7" s="183"/>
      <c r="F7" s="172" t="s">
        <v>185</v>
      </c>
      <c r="G7" s="173" t="s">
        <v>223</v>
      </c>
      <c r="H7" s="174" t="s">
        <v>222</v>
      </c>
      <c r="I7" s="63"/>
      <c r="J7" s="8" t="s">
        <v>3</v>
      </c>
      <c r="K7" s="9"/>
      <c r="L7" s="63"/>
      <c r="M7" s="132" t="s">
        <v>4</v>
      </c>
    </row>
    <row r="8" spans="1:13" ht="15" x14ac:dyDescent="0.25">
      <c r="A8" s="214"/>
      <c r="B8" s="214"/>
      <c r="C8" s="215" t="s">
        <v>227</v>
      </c>
      <c r="D8" s="10"/>
      <c r="E8" s="2"/>
      <c r="F8" s="11"/>
      <c r="G8" s="196"/>
      <c r="H8" s="196"/>
      <c r="I8" s="7"/>
      <c r="J8" s="7"/>
      <c r="K8" s="5"/>
      <c r="L8" s="7"/>
      <c r="M8" s="133"/>
    </row>
    <row r="9" spans="1:13" ht="24" x14ac:dyDescent="0.2">
      <c r="A9" s="12">
        <v>1</v>
      </c>
      <c r="B9" s="12"/>
      <c r="C9" s="16" t="s">
        <v>225</v>
      </c>
      <c r="D9" s="13"/>
      <c r="E9" s="2"/>
      <c r="F9" s="14"/>
      <c r="G9" s="14"/>
      <c r="H9" s="14"/>
      <c r="I9" s="7"/>
      <c r="J9" s="12">
        <f t="shared" ref="J9:J19" si="0">A9</f>
        <v>1</v>
      </c>
      <c r="K9" s="15"/>
      <c r="L9" s="12"/>
      <c r="M9" s="134" t="s">
        <v>275</v>
      </c>
    </row>
    <row r="10" spans="1:13" s="181" customFormat="1" ht="36" x14ac:dyDescent="0.2">
      <c r="A10" s="12">
        <v>2</v>
      </c>
      <c r="B10" s="179"/>
      <c r="C10" s="16" t="s">
        <v>5</v>
      </c>
      <c r="D10" s="13"/>
      <c r="E10" s="2"/>
      <c r="F10" s="14"/>
      <c r="G10" s="27"/>
      <c r="H10" s="27"/>
      <c r="I10" s="7"/>
      <c r="J10" s="12">
        <f t="shared" si="0"/>
        <v>2</v>
      </c>
      <c r="K10" s="15"/>
      <c r="L10" s="12"/>
      <c r="M10" s="135" t="s">
        <v>224</v>
      </c>
    </row>
    <row r="11" spans="1:13" ht="24" x14ac:dyDescent="0.2">
      <c r="A11" s="12">
        <v>3</v>
      </c>
      <c r="B11" s="12"/>
      <c r="C11" s="16" t="s">
        <v>226</v>
      </c>
      <c r="D11" s="13"/>
      <c r="E11" s="2"/>
      <c r="F11" s="14"/>
      <c r="G11" s="27"/>
      <c r="H11" s="27"/>
      <c r="I11" s="7"/>
      <c r="J11" s="12">
        <f t="shared" si="0"/>
        <v>3</v>
      </c>
      <c r="K11" s="15"/>
      <c r="L11" s="12"/>
      <c r="M11" s="134" t="s">
        <v>232</v>
      </c>
    </row>
    <row r="12" spans="1:13" s="181" customFormat="1" ht="36" x14ac:dyDescent="0.2">
      <c r="A12" s="179">
        <v>4</v>
      </c>
      <c r="B12" s="179"/>
      <c r="C12" s="16" t="s">
        <v>6</v>
      </c>
      <c r="D12" s="13"/>
      <c r="E12" s="2"/>
      <c r="F12" s="14"/>
      <c r="G12" s="14"/>
      <c r="H12" s="14"/>
      <c r="I12" s="7"/>
      <c r="J12" s="12">
        <f t="shared" si="0"/>
        <v>4</v>
      </c>
      <c r="K12" s="15"/>
      <c r="L12" s="12"/>
      <c r="M12" s="134" t="s">
        <v>7</v>
      </c>
    </row>
    <row r="13" spans="1:13" s="181" customFormat="1" x14ac:dyDescent="0.2">
      <c r="A13" s="12">
        <v>5</v>
      </c>
      <c r="B13" s="180"/>
      <c r="C13" s="34" t="s">
        <v>8</v>
      </c>
      <c r="D13" s="13"/>
      <c r="E13" s="2"/>
      <c r="F13" s="14"/>
      <c r="G13" s="14"/>
      <c r="H13" s="14"/>
      <c r="I13" s="7"/>
      <c r="J13" s="12">
        <f t="shared" si="0"/>
        <v>5</v>
      </c>
      <c r="K13" s="15"/>
      <c r="L13" s="12"/>
      <c r="M13" s="134" t="s">
        <v>9</v>
      </c>
    </row>
    <row r="14" spans="1:13" ht="24" x14ac:dyDescent="0.2">
      <c r="A14" s="12">
        <v>6</v>
      </c>
      <c r="B14" s="12"/>
      <c r="C14" s="13" t="s">
        <v>10</v>
      </c>
      <c r="D14" s="13"/>
      <c r="E14" s="2"/>
      <c r="F14" s="14"/>
      <c r="G14" s="14"/>
      <c r="H14" s="14"/>
      <c r="I14" s="7"/>
      <c r="J14" s="12">
        <f t="shared" si="0"/>
        <v>6</v>
      </c>
      <c r="K14" s="15"/>
      <c r="L14" s="12"/>
      <c r="M14" s="134" t="s">
        <v>233</v>
      </c>
    </row>
    <row r="15" spans="1:13" x14ac:dyDescent="0.2">
      <c r="A15" s="12">
        <v>7</v>
      </c>
      <c r="B15" s="12"/>
      <c r="C15" s="13" t="s">
        <v>12</v>
      </c>
      <c r="D15" s="13"/>
      <c r="E15" s="2"/>
      <c r="F15" s="14"/>
      <c r="G15" s="14"/>
      <c r="H15" s="14"/>
      <c r="I15" s="7"/>
      <c r="J15" s="12">
        <f t="shared" si="0"/>
        <v>7</v>
      </c>
      <c r="K15" s="15"/>
      <c r="L15" s="12"/>
      <c r="M15" s="134" t="s">
        <v>234</v>
      </c>
    </row>
    <row r="16" spans="1:13" s="181" customFormat="1" x14ac:dyDescent="0.2">
      <c r="A16" s="12">
        <v>8</v>
      </c>
      <c r="B16" s="12"/>
      <c r="C16" s="16" t="s">
        <v>13</v>
      </c>
      <c r="D16" s="13"/>
      <c r="E16" s="2"/>
      <c r="F16" s="14"/>
      <c r="G16" s="14"/>
      <c r="H16" s="14"/>
      <c r="I16" s="7"/>
      <c r="J16" s="12">
        <f t="shared" si="0"/>
        <v>8</v>
      </c>
      <c r="K16" s="15"/>
      <c r="L16" s="12"/>
      <c r="M16" s="134" t="s">
        <v>14</v>
      </c>
    </row>
    <row r="17" spans="1:13" s="181" customFormat="1" x14ac:dyDescent="0.2">
      <c r="A17" s="12">
        <v>9</v>
      </c>
      <c r="B17" s="12"/>
      <c r="C17" s="16" t="s">
        <v>15</v>
      </c>
      <c r="D17" s="40"/>
      <c r="E17" s="2"/>
      <c r="F17" s="14"/>
      <c r="G17" s="17"/>
      <c r="H17" s="17"/>
      <c r="I17" s="7"/>
      <c r="J17" s="12">
        <f t="shared" si="0"/>
        <v>9</v>
      </c>
      <c r="K17" s="15"/>
      <c r="L17" s="12"/>
      <c r="M17" s="136" t="s">
        <v>16</v>
      </c>
    </row>
    <row r="18" spans="1:13" s="181" customFormat="1" x14ac:dyDescent="0.2">
      <c r="A18" s="12">
        <v>10</v>
      </c>
      <c r="B18" s="12"/>
      <c r="C18" s="16" t="s">
        <v>15</v>
      </c>
      <c r="D18" s="40"/>
      <c r="E18" s="2"/>
      <c r="F18" s="14"/>
      <c r="G18" s="17"/>
      <c r="H18" s="17"/>
      <c r="I18" s="7"/>
      <c r="J18" s="12">
        <f t="shared" si="0"/>
        <v>10</v>
      </c>
      <c r="K18" s="15"/>
      <c r="L18" s="12"/>
      <c r="M18" s="136" t="s">
        <v>16</v>
      </c>
    </row>
    <row r="19" spans="1:13" x14ac:dyDescent="0.2">
      <c r="A19" s="12">
        <v>11</v>
      </c>
      <c r="B19" s="12"/>
      <c r="C19" s="18" t="s">
        <v>17</v>
      </c>
      <c r="D19" s="18"/>
      <c r="E19" s="2"/>
      <c r="F19" s="197">
        <f>SUM(F9:F18)</f>
        <v>0</v>
      </c>
      <c r="G19" s="197">
        <f>SUM(G9:G18)</f>
        <v>0</v>
      </c>
      <c r="H19" s="197">
        <f>SUM(H9:H18)</f>
        <v>0</v>
      </c>
      <c r="I19" s="7"/>
      <c r="J19" s="12">
        <f t="shared" si="0"/>
        <v>11</v>
      </c>
      <c r="K19" s="15"/>
      <c r="L19" s="12"/>
      <c r="M19" s="135" t="s">
        <v>18</v>
      </c>
    </row>
    <row r="20" spans="1:13" x14ac:dyDescent="0.2">
      <c r="A20" s="2"/>
      <c r="B20" s="2"/>
      <c r="C20" s="2"/>
      <c r="D20" s="2"/>
      <c r="E20" s="2"/>
      <c r="F20" s="19"/>
      <c r="G20" s="20"/>
      <c r="H20" s="20"/>
      <c r="I20" s="2"/>
      <c r="J20" s="2"/>
      <c r="K20" s="6"/>
      <c r="L20" s="2"/>
      <c r="M20" s="137"/>
    </row>
    <row r="21" spans="1:13" ht="15" x14ac:dyDescent="0.25">
      <c r="A21" s="2"/>
      <c r="B21" s="7"/>
      <c r="C21" s="216" t="s">
        <v>19</v>
      </c>
      <c r="D21" s="22"/>
      <c r="E21" s="2"/>
      <c r="F21" s="23"/>
      <c r="G21" s="178"/>
      <c r="H21" s="178"/>
      <c r="I21" s="7"/>
      <c r="J21" s="2"/>
      <c r="K21" s="6"/>
      <c r="L21" s="7"/>
      <c r="M21" s="137"/>
    </row>
    <row r="22" spans="1:13" x14ac:dyDescent="0.2">
      <c r="A22" s="24">
        <v>12</v>
      </c>
      <c r="B22" s="12"/>
      <c r="C22" s="25" t="s">
        <v>20</v>
      </c>
      <c r="D22" s="25"/>
      <c r="E22" s="2"/>
      <c r="F22" s="175">
        <f>+'A2. Bgt_FuncExp'!F11</f>
        <v>15000</v>
      </c>
      <c r="G22" s="198">
        <f>+'A2. Bgt_FuncExp'!H11</f>
        <v>15000</v>
      </c>
      <c r="H22" s="198">
        <f>+'A2. Bgt_FuncExp'!J11</f>
        <v>15000</v>
      </c>
      <c r="I22" s="7"/>
      <c r="J22" s="12">
        <f t="shared" ref="J22:J29" si="1">A22</f>
        <v>12</v>
      </c>
      <c r="K22" s="15"/>
      <c r="L22" s="12"/>
      <c r="M22" s="135" t="s">
        <v>215</v>
      </c>
    </row>
    <row r="23" spans="1:13" x14ac:dyDescent="0.2">
      <c r="A23" s="24">
        <v>13</v>
      </c>
      <c r="B23" s="12"/>
      <c r="C23" s="25" t="s">
        <v>22</v>
      </c>
      <c r="D23" s="25"/>
      <c r="E23" s="2"/>
      <c r="F23" s="175">
        <f>+'A2. Bgt_FuncExp'!F40</f>
        <v>0</v>
      </c>
      <c r="G23" s="198">
        <f>+'A2. Bgt_FuncExp'!H40</f>
        <v>0</v>
      </c>
      <c r="H23" s="198">
        <f>+'A2. Bgt_FuncExp'!J40</f>
        <v>0</v>
      </c>
      <c r="I23" s="7"/>
      <c r="J23" s="12">
        <f t="shared" si="1"/>
        <v>13</v>
      </c>
      <c r="K23" s="15"/>
      <c r="L23" s="12"/>
      <c r="M23" s="135" t="s">
        <v>215</v>
      </c>
    </row>
    <row r="24" spans="1:13" x14ac:dyDescent="0.2">
      <c r="A24" s="24">
        <v>14</v>
      </c>
      <c r="B24" s="12"/>
      <c r="C24" s="25" t="s">
        <v>23</v>
      </c>
      <c r="D24" s="25"/>
      <c r="E24" s="2"/>
      <c r="F24" s="175">
        <f>+'A2. Bgt_FuncExp'!F73</f>
        <v>0</v>
      </c>
      <c r="G24" s="198">
        <f>+'A2. Bgt_FuncExp'!H73</f>
        <v>0</v>
      </c>
      <c r="H24" s="198">
        <f>+'A2. Bgt_FuncExp'!J73</f>
        <v>0</v>
      </c>
      <c r="I24" s="7"/>
      <c r="J24" s="12">
        <f t="shared" si="1"/>
        <v>14</v>
      </c>
      <c r="K24" s="15"/>
      <c r="L24" s="12"/>
      <c r="M24" s="135" t="s">
        <v>215</v>
      </c>
    </row>
    <row r="25" spans="1:13" x14ac:dyDescent="0.2">
      <c r="A25" s="24">
        <v>15</v>
      </c>
      <c r="B25" s="12"/>
      <c r="C25" s="25" t="s">
        <v>257</v>
      </c>
      <c r="D25" s="25"/>
      <c r="E25" s="2"/>
      <c r="F25" s="175">
        <f>+'A2. Bgt_FuncExp'!F82</f>
        <v>0</v>
      </c>
      <c r="G25" s="198">
        <f>+'A2. Bgt_FuncExp'!H82</f>
        <v>0</v>
      </c>
      <c r="H25" s="198">
        <f>+'A2. Bgt_FuncExp'!J82</f>
        <v>0</v>
      </c>
      <c r="I25" s="7"/>
      <c r="J25" s="12">
        <f t="shared" si="1"/>
        <v>15</v>
      </c>
      <c r="K25" s="15"/>
      <c r="L25" s="12"/>
      <c r="M25" s="135" t="s">
        <v>215</v>
      </c>
    </row>
    <row r="26" spans="1:13" x14ac:dyDescent="0.2">
      <c r="A26" s="24">
        <v>16</v>
      </c>
      <c r="B26" s="12"/>
      <c r="C26" s="25" t="s">
        <v>24</v>
      </c>
      <c r="D26" s="25"/>
      <c r="E26" s="2"/>
      <c r="F26" s="175">
        <f>+'A2. Bgt_FuncExp'!F94</f>
        <v>0</v>
      </c>
      <c r="G26" s="198">
        <f>+'A2. Bgt_FuncExp'!H94</f>
        <v>0</v>
      </c>
      <c r="H26" s="198">
        <f>+'A2. Bgt_FuncExp'!J94</f>
        <v>0</v>
      </c>
      <c r="I26" s="7"/>
      <c r="J26" s="12">
        <f t="shared" si="1"/>
        <v>16</v>
      </c>
      <c r="K26" s="15"/>
      <c r="L26" s="12"/>
      <c r="M26" s="135" t="s">
        <v>215</v>
      </c>
    </row>
    <row r="27" spans="1:13" x14ac:dyDescent="0.2">
      <c r="A27" s="24">
        <v>17</v>
      </c>
      <c r="B27" s="12"/>
      <c r="C27" s="25" t="s">
        <v>25</v>
      </c>
      <c r="D27" s="25"/>
      <c r="E27" s="2"/>
      <c r="F27" s="175">
        <f>+'A2. Bgt_FuncExp'!F100</f>
        <v>0</v>
      </c>
      <c r="G27" s="198">
        <f>+'A2. Bgt_FuncExp'!H100</f>
        <v>0</v>
      </c>
      <c r="H27" s="198">
        <f>+'A2. Bgt_FuncExp'!J100</f>
        <v>0</v>
      </c>
      <c r="I27" s="7"/>
      <c r="J27" s="12">
        <f t="shared" si="1"/>
        <v>17</v>
      </c>
      <c r="K27" s="15"/>
      <c r="L27" s="12"/>
      <c r="M27" s="135" t="s">
        <v>215</v>
      </c>
    </row>
    <row r="28" spans="1:13" x14ac:dyDescent="0.2">
      <c r="A28" s="24">
        <v>18</v>
      </c>
      <c r="B28" s="25"/>
      <c r="C28" s="28" t="s">
        <v>26</v>
      </c>
      <c r="D28" s="28"/>
      <c r="E28" s="2"/>
      <c r="F28" s="26">
        <f t="shared" ref="F28:H28" si="2">SUM(F22:F27)</f>
        <v>15000</v>
      </c>
      <c r="G28" s="26">
        <f t="shared" si="2"/>
        <v>15000</v>
      </c>
      <c r="H28" s="26">
        <f t="shared" si="2"/>
        <v>15000</v>
      </c>
      <c r="I28" s="29"/>
      <c r="J28" s="12">
        <f t="shared" si="1"/>
        <v>18</v>
      </c>
      <c r="K28" s="15"/>
      <c r="L28" s="25"/>
      <c r="M28" s="135" t="s">
        <v>18</v>
      </c>
    </row>
    <row r="29" spans="1:13" x14ac:dyDescent="0.2">
      <c r="A29" s="24">
        <v>19</v>
      </c>
      <c r="B29" s="12"/>
      <c r="C29" s="28" t="s">
        <v>27</v>
      </c>
      <c r="D29" s="28"/>
      <c r="E29" s="2"/>
      <c r="F29" s="26">
        <f t="shared" ref="F29:H29" si="3">F19-F28</f>
        <v>-15000</v>
      </c>
      <c r="G29" s="26">
        <f t="shared" si="3"/>
        <v>-15000</v>
      </c>
      <c r="H29" s="26">
        <f t="shared" si="3"/>
        <v>-15000</v>
      </c>
      <c r="I29" s="7"/>
      <c r="J29" s="12">
        <f t="shared" si="1"/>
        <v>19</v>
      </c>
      <c r="K29" s="15"/>
      <c r="L29" s="12"/>
      <c r="M29" s="135" t="s">
        <v>18</v>
      </c>
    </row>
    <row r="30" spans="1:13" x14ac:dyDescent="0.2">
      <c r="A30" s="2"/>
      <c r="B30" s="29"/>
      <c r="C30" s="22"/>
      <c r="D30" s="22"/>
      <c r="E30" s="2"/>
      <c r="F30" s="19"/>
      <c r="G30" s="20"/>
      <c r="H30" s="20"/>
      <c r="I30" s="29"/>
      <c r="J30" s="2"/>
      <c r="K30" s="6"/>
      <c r="L30" s="29"/>
      <c r="M30" s="137"/>
    </row>
    <row r="31" spans="1:13" x14ac:dyDescent="0.2">
      <c r="A31" s="2"/>
      <c r="B31" s="7"/>
      <c r="C31" s="32" t="s">
        <v>235</v>
      </c>
      <c r="D31" s="22"/>
      <c r="E31" s="2"/>
      <c r="F31" s="23"/>
      <c r="G31" s="178"/>
      <c r="H31" s="178"/>
      <c r="I31" s="7"/>
      <c r="J31" s="2"/>
      <c r="K31" s="6"/>
      <c r="L31" s="7"/>
      <c r="M31" s="137"/>
    </row>
    <row r="32" spans="1:13" ht="24" x14ac:dyDescent="0.2">
      <c r="A32" s="12">
        <v>20</v>
      </c>
      <c r="B32" s="12"/>
      <c r="C32" s="13" t="s">
        <v>11</v>
      </c>
      <c r="D32" s="13"/>
      <c r="E32" s="2"/>
      <c r="F32" s="14"/>
      <c r="G32" s="27"/>
      <c r="H32" s="27"/>
      <c r="I32" s="7"/>
      <c r="J32" s="12">
        <f t="shared" ref="J32:J37" si="4">A32</f>
        <v>20</v>
      </c>
      <c r="K32" s="15"/>
      <c r="L32" s="12"/>
      <c r="M32" s="134" t="s">
        <v>28</v>
      </c>
    </row>
    <row r="33" spans="1:13" x14ac:dyDescent="0.2">
      <c r="A33" s="12">
        <v>21</v>
      </c>
      <c r="B33" s="12"/>
      <c r="C33" s="13" t="s">
        <v>29</v>
      </c>
      <c r="D33" s="13"/>
      <c r="E33" s="2"/>
      <c r="F33" s="14"/>
      <c r="G33" s="27"/>
      <c r="H33" s="27"/>
      <c r="I33" s="7"/>
      <c r="J33" s="12">
        <f t="shared" si="4"/>
        <v>21</v>
      </c>
      <c r="K33" s="15"/>
      <c r="L33" s="12"/>
      <c r="M33" s="135" t="s">
        <v>30</v>
      </c>
    </row>
    <row r="34" spans="1:13" x14ac:dyDescent="0.2">
      <c r="A34" s="12">
        <v>22</v>
      </c>
      <c r="B34" s="12"/>
      <c r="C34" s="13" t="s">
        <v>15</v>
      </c>
      <c r="D34" s="40"/>
      <c r="E34" s="2"/>
      <c r="F34" s="14"/>
      <c r="G34" s="17"/>
      <c r="H34" s="17"/>
      <c r="I34" s="7"/>
      <c r="J34" s="12">
        <f t="shared" si="4"/>
        <v>22</v>
      </c>
      <c r="K34" s="15"/>
      <c r="L34" s="12"/>
      <c r="M34" s="136" t="s">
        <v>16</v>
      </c>
    </row>
    <row r="35" spans="1:13" x14ac:dyDescent="0.2">
      <c r="A35" s="12">
        <v>23</v>
      </c>
      <c r="B35" s="12"/>
      <c r="C35" s="13" t="s">
        <v>15</v>
      </c>
      <c r="D35" s="40"/>
      <c r="E35" s="2"/>
      <c r="F35" s="14"/>
      <c r="G35" s="17"/>
      <c r="H35" s="17"/>
      <c r="I35" s="7"/>
      <c r="J35" s="12">
        <f t="shared" si="4"/>
        <v>23</v>
      </c>
      <c r="K35" s="15"/>
      <c r="L35" s="12"/>
      <c r="M35" s="136" t="s">
        <v>16</v>
      </c>
    </row>
    <row r="36" spans="1:13" x14ac:dyDescent="0.2">
      <c r="A36" s="12">
        <v>24</v>
      </c>
      <c r="B36" s="25"/>
      <c r="C36" s="28" t="s">
        <v>31</v>
      </c>
      <c r="D36" s="28"/>
      <c r="E36" s="2"/>
      <c r="F36" s="26">
        <f>SUM(F32:F35)</f>
        <v>0</v>
      </c>
      <c r="G36" s="26">
        <f>SUM(G32:G35)</f>
        <v>0</v>
      </c>
      <c r="H36" s="26">
        <f>SUM(H32:H35)</f>
        <v>0</v>
      </c>
      <c r="I36" s="29"/>
      <c r="J36" s="12">
        <f t="shared" si="4"/>
        <v>24</v>
      </c>
      <c r="K36" s="15"/>
      <c r="L36" s="25"/>
      <c r="M36" s="135" t="s">
        <v>18</v>
      </c>
    </row>
    <row r="37" spans="1:13" x14ac:dyDescent="0.2">
      <c r="A37" s="2"/>
      <c r="B37" s="2"/>
      <c r="C37" s="2"/>
      <c r="D37" s="2"/>
      <c r="E37" s="2"/>
      <c r="F37" s="19"/>
      <c r="G37" s="20"/>
      <c r="H37" s="20"/>
      <c r="I37" s="2"/>
      <c r="J37" s="2">
        <f t="shared" si="4"/>
        <v>0</v>
      </c>
      <c r="K37" s="6"/>
      <c r="L37" s="2"/>
      <c r="M37" s="137"/>
    </row>
    <row r="38" spans="1:13" x14ac:dyDescent="0.2">
      <c r="A38" s="30"/>
      <c r="B38" s="31"/>
      <c r="C38" s="32" t="s">
        <v>271</v>
      </c>
      <c r="D38" s="32"/>
      <c r="E38" s="30"/>
      <c r="F38" s="23"/>
      <c r="G38" s="178"/>
      <c r="H38" s="178"/>
      <c r="I38" s="31"/>
      <c r="J38" s="30"/>
      <c r="K38" s="33"/>
      <c r="L38" s="31"/>
      <c r="M38" s="138"/>
    </row>
    <row r="39" spans="1:13" x14ac:dyDescent="0.2">
      <c r="A39" s="34">
        <v>25</v>
      </c>
      <c r="B39" s="34"/>
      <c r="C39" s="16" t="s">
        <v>15</v>
      </c>
      <c r="D39" s="40"/>
      <c r="E39" s="30"/>
      <c r="F39" s="26">
        <f>+'A2. Bgt_FuncExp'!F104</f>
        <v>0</v>
      </c>
      <c r="G39" s="198">
        <f>+'A2. Bgt_FuncExp'!H103</f>
        <v>0</v>
      </c>
      <c r="H39" s="198">
        <f>+'A2. Bgt_FuncExp'!J103</f>
        <v>0</v>
      </c>
      <c r="I39" s="31"/>
      <c r="J39" s="12">
        <f>A39</f>
        <v>25</v>
      </c>
      <c r="K39" s="15"/>
      <c r="L39" s="34"/>
      <c r="M39" s="135" t="s">
        <v>21</v>
      </c>
    </row>
    <row r="40" spans="1:13" x14ac:dyDescent="0.2">
      <c r="A40" s="34">
        <v>26</v>
      </c>
      <c r="B40" s="35"/>
      <c r="C40" s="36" t="s">
        <v>32</v>
      </c>
      <c r="D40" s="36"/>
      <c r="E40" s="30"/>
      <c r="F40" s="26">
        <f>SUM(F39:F39)</f>
        <v>0</v>
      </c>
      <c r="G40" s="26">
        <f>SUM(G39:G39)</f>
        <v>0</v>
      </c>
      <c r="H40" s="26">
        <f>SUM(H39:H39)</f>
        <v>0</v>
      </c>
      <c r="I40" s="37"/>
      <c r="J40" s="12">
        <f>A40</f>
        <v>26</v>
      </c>
      <c r="K40" s="15"/>
      <c r="L40" s="35"/>
      <c r="M40" s="134" t="s">
        <v>18</v>
      </c>
    </row>
    <row r="41" spans="1:13" x14ac:dyDescent="0.2">
      <c r="A41" s="34">
        <v>27</v>
      </c>
      <c r="B41" s="34"/>
      <c r="C41" s="36" t="s">
        <v>33</v>
      </c>
      <c r="D41" s="36"/>
      <c r="E41" s="30"/>
      <c r="F41" s="26">
        <f>F36-F40</f>
        <v>0</v>
      </c>
      <c r="G41" s="26">
        <f>G36-G40</f>
        <v>0</v>
      </c>
      <c r="H41" s="26">
        <f>H36-H40</f>
        <v>0</v>
      </c>
      <c r="I41" s="31"/>
      <c r="J41" s="12">
        <f>A41</f>
        <v>27</v>
      </c>
      <c r="K41" s="15"/>
      <c r="L41" s="34"/>
      <c r="M41" s="134" t="s">
        <v>18</v>
      </c>
    </row>
    <row r="42" spans="1:13" x14ac:dyDescent="0.2">
      <c r="A42" s="38"/>
      <c r="B42" s="31"/>
      <c r="C42" s="32"/>
      <c r="D42" s="32"/>
      <c r="E42" s="30"/>
      <c r="F42" s="23"/>
      <c r="G42" s="178"/>
      <c r="H42" s="178"/>
      <c r="I42" s="31"/>
      <c r="J42" s="38"/>
      <c r="K42" s="39"/>
      <c r="L42" s="31"/>
      <c r="M42" s="138"/>
    </row>
    <row r="43" spans="1:13" x14ac:dyDescent="0.2">
      <c r="A43" s="30">
        <v>28</v>
      </c>
      <c r="B43" s="7"/>
      <c r="C43" s="22" t="s">
        <v>34</v>
      </c>
      <c r="D43" s="22"/>
      <c r="E43" s="2"/>
      <c r="F43" s="26">
        <f>F29+F41</f>
        <v>-15000</v>
      </c>
      <c r="G43" s="26">
        <f>G29+G41</f>
        <v>-15000</v>
      </c>
      <c r="H43" s="26">
        <f>H29+H41</f>
        <v>-15000</v>
      </c>
      <c r="I43" s="7"/>
      <c r="J43" s="12">
        <f>A43</f>
        <v>28</v>
      </c>
      <c r="K43" s="6"/>
      <c r="L43" s="7"/>
      <c r="M43" s="137" t="s">
        <v>18</v>
      </c>
    </row>
    <row r="44" spans="1:13" ht="24" x14ac:dyDescent="0.2">
      <c r="A44" s="30">
        <v>29</v>
      </c>
      <c r="B44" s="7"/>
      <c r="C44" s="22" t="s">
        <v>15</v>
      </c>
      <c r="D44" s="40"/>
      <c r="E44" s="2"/>
      <c r="F44" s="14"/>
      <c r="G44" s="27"/>
      <c r="H44" s="27"/>
      <c r="I44" s="7"/>
      <c r="J44" s="12">
        <f>A44</f>
        <v>29</v>
      </c>
      <c r="K44" s="6"/>
      <c r="L44" s="7"/>
      <c r="M44" s="139" t="s">
        <v>236</v>
      </c>
    </row>
    <row r="45" spans="1:13" x14ac:dyDescent="0.2">
      <c r="A45" s="30">
        <v>30</v>
      </c>
      <c r="B45" s="7"/>
      <c r="C45" s="199" t="s">
        <v>35</v>
      </c>
      <c r="D45" s="199"/>
      <c r="E45" s="2"/>
      <c r="F45" s="14"/>
      <c r="G45" s="27">
        <v>0</v>
      </c>
      <c r="H45" s="27"/>
      <c r="I45" s="7"/>
      <c r="J45" s="12">
        <f>A45</f>
        <v>30</v>
      </c>
      <c r="K45" s="6"/>
      <c r="L45" s="7"/>
      <c r="M45" s="137" t="s">
        <v>237</v>
      </c>
    </row>
    <row r="46" spans="1:13" x14ac:dyDescent="0.2">
      <c r="A46" s="30">
        <v>31</v>
      </c>
      <c r="B46" s="7"/>
      <c r="C46" s="22" t="s">
        <v>36</v>
      </c>
      <c r="D46" s="22"/>
      <c r="E46" s="2"/>
      <c r="F46" s="26">
        <f t="shared" ref="F46:H46" si="5">SUM(F43:F45)</f>
        <v>-15000</v>
      </c>
      <c r="G46" s="26">
        <f t="shared" si="5"/>
        <v>-15000</v>
      </c>
      <c r="H46" s="26">
        <f t="shared" si="5"/>
        <v>-15000</v>
      </c>
      <c r="I46" s="7"/>
      <c r="J46" s="12">
        <f>A46</f>
        <v>31</v>
      </c>
      <c r="K46" s="6"/>
      <c r="L46" s="7"/>
      <c r="M46" s="137" t="s">
        <v>37</v>
      </c>
    </row>
  </sheetData>
  <sheetProtection algorithmName="SHA-512" hashValue="i5tomzB1pclqtmdKRaHUUwqEJI0/nhMokXAMmqHhja0248emuZ56rQU/XNIa3BOCAQhDwfqIGvHnNTivr4rYNw==" saltValue="5rVJf1NbIJYHGkl+HvjK4Q==" spinCount="100000" sheet="1" objects="1" scenarios="1"/>
  <customSheetViews>
    <customSheetView guid="{4312B370-D9B4-4F64-A836-60D83CF75854}" showPageBreaks="1" fitToPage="1" printArea="1">
      <selection activeCell="G14" sqref="G14"/>
      <pageMargins left="0.75" right="0.75" top="0.49" bottom="0.47" header="0.25" footer="0.32"/>
      <pageSetup scale="64" orientation="landscape" r:id="rId1"/>
      <headerFooter alignWithMargins="0">
        <oddHeader>&amp;R&amp;"Arial,Bold"Page &amp;P</oddHeader>
      </headerFooter>
    </customSheetView>
  </customSheetViews>
  <mergeCells count="3">
    <mergeCell ref="J1:K1"/>
    <mergeCell ref="A3:H3"/>
    <mergeCell ref="A4:H4"/>
  </mergeCells>
  <conditionalFormatting sqref="F46:H46">
    <cfRule type="cellIs" dxfId="0" priority="1" stopIfTrue="1" operator="notEqual">
      <formula>#REF!</formula>
    </cfRule>
  </conditionalFormatting>
  <pageMargins left="0.75" right="0.75" top="0.49" bottom="0.47" header="0.25" footer="0.32"/>
  <pageSetup scale="70" orientation="landscape" r:id="rId2"/>
  <headerFooter alignWithMargins="0">
    <oddHeader>&amp;R&amp;"Arial,Bold"Page &amp;P</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DB4E2"/>
  </sheetPr>
  <dimension ref="A1:BY343"/>
  <sheetViews>
    <sheetView zoomScaleNormal="100" zoomScaleSheetLayoutView="50" workbookViewId="0">
      <selection activeCell="G20" sqref="G20"/>
    </sheetView>
  </sheetViews>
  <sheetFormatPr defaultColWidth="9.140625" defaultRowHeight="12" outlineLevelRow="1" outlineLevelCol="1" x14ac:dyDescent="0.2"/>
  <cols>
    <col min="1" max="1" width="4.140625" style="101" customWidth="1"/>
    <col min="2" max="2" width="0.140625" style="7" customWidth="1"/>
    <col min="3" max="3" width="7.42578125" style="107" customWidth="1"/>
    <col min="4" max="4" width="33" style="7" customWidth="1"/>
    <col min="5" max="5" width="2.28515625" style="7" customWidth="1"/>
    <col min="6" max="6" width="19.7109375" style="7" customWidth="1"/>
    <col min="7" max="7" width="8.7109375" style="104" customWidth="1"/>
    <col min="8" max="8" width="19.7109375" style="7" customWidth="1"/>
    <col min="9" max="9" width="8.7109375" style="104" customWidth="1"/>
    <col min="10" max="10" width="21.28515625" style="7" customWidth="1"/>
    <col min="11" max="11" width="8.7109375" style="290" customWidth="1"/>
    <col min="12" max="12" width="2.85546875" style="7" customWidth="1"/>
    <col min="13" max="13" width="4.28515625" style="109" customWidth="1"/>
    <col min="14" max="14" width="9.42578125" style="7" customWidth="1"/>
    <col min="15" max="15" width="2.42578125" style="109" customWidth="1"/>
    <col min="16" max="16" width="77.7109375" style="137" customWidth="1"/>
    <col min="17" max="17" width="10.42578125" style="109" hidden="1" customWidth="1"/>
    <col min="18" max="18" width="9.28515625" style="7" customWidth="1"/>
    <col min="19" max="19" width="4.28515625" style="109" customWidth="1"/>
    <col min="20" max="20" width="8.42578125" style="7" customWidth="1"/>
    <col min="21" max="21" width="4.28515625" style="109" customWidth="1"/>
    <col min="22" max="22" width="14.85546875" style="107" customWidth="1"/>
    <col min="23" max="23" width="7.140625" style="109" customWidth="1"/>
    <col min="24" max="24" width="1" style="7" customWidth="1"/>
    <col min="25" max="25" width="4.85546875" style="101" hidden="1" customWidth="1" outlineLevel="1"/>
    <col min="26" max="26" width="6" style="104" hidden="1" customWidth="1" outlineLevel="1"/>
    <col min="27" max="27" width="1" style="7" hidden="1" customWidth="1" outlineLevel="1"/>
    <col min="28" max="28" width="94.7109375" style="110" customWidth="1" collapsed="1"/>
    <col min="29" max="29" width="19.7109375" style="48" hidden="1" customWidth="1"/>
    <col min="30" max="30" width="78.28515625" style="7" customWidth="1"/>
    <col min="31" max="31" width="78.42578125" style="7" customWidth="1"/>
    <col min="32" max="32" width="73.7109375" style="7" customWidth="1"/>
    <col min="33" max="33" width="78.85546875" style="7" customWidth="1"/>
    <col min="34" max="34" width="101.7109375" style="7" customWidth="1"/>
    <col min="35" max="35" width="116.85546875" style="7" customWidth="1"/>
    <col min="36" max="36" width="112.85546875" style="7" customWidth="1"/>
    <col min="37" max="37" width="100.28515625" style="7" customWidth="1"/>
    <col min="38" max="38" width="92" style="7" customWidth="1"/>
    <col min="39" max="39" width="84.85546875" style="7" customWidth="1"/>
    <col min="40" max="40" width="57.7109375" style="7" customWidth="1"/>
    <col min="41" max="41" width="42.42578125" style="7" customWidth="1"/>
    <col min="42" max="42" width="47.7109375" style="7" customWidth="1"/>
    <col min="43" max="43" width="92" style="7" customWidth="1"/>
    <col min="44" max="44" width="62" style="7" customWidth="1"/>
    <col min="45" max="45" width="85.140625" style="7" customWidth="1"/>
    <col min="46" max="46" width="102.28515625" style="7" customWidth="1"/>
    <col min="47" max="47" width="111.7109375" style="7" customWidth="1"/>
    <col min="48" max="48" width="132.85546875" style="7" customWidth="1"/>
    <col min="49" max="49" width="81.7109375" style="7" customWidth="1"/>
    <col min="50" max="50" width="80.42578125" style="7" customWidth="1"/>
    <col min="51" max="51" width="66.85546875" style="7" customWidth="1"/>
    <col min="52" max="52" width="64.85546875" style="7" customWidth="1"/>
    <col min="53" max="53" width="84.28515625" style="7" customWidth="1"/>
    <col min="54" max="54" width="78.85546875" style="7" customWidth="1"/>
    <col min="55" max="55" width="31.140625" style="7" customWidth="1"/>
    <col min="56" max="56" width="40.85546875" style="7" customWidth="1"/>
    <col min="57" max="57" width="22.28515625" style="7" customWidth="1"/>
    <col min="58" max="58" width="17.7109375" style="7" customWidth="1"/>
    <col min="59" max="59" width="31.140625" style="7" customWidth="1"/>
    <col min="60" max="60" width="30.42578125" style="7" customWidth="1"/>
    <col min="61" max="61" width="20.28515625" style="7" customWidth="1"/>
    <col min="62" max="62" width="22.28515625" style="7" customWidth="1"/>
    <col min="63" max="63" width="41.42578125" style="7" customWidth="1"/>
    <col min="64" max="64" width="49.42578125" style="7" customWidth="1"/>
    <col min="65" max="65" width="36.85546875" style="7" customWidth="1"/>
    <col min="66" max="66" width="34.42578125" style="7" customWidth="1"/>
    <col min="67" max="67" width="20.42578125" style="7" customWidth="1"/>
    <col min="68" max="68" width="19.42578125" style="7" customWidth="1"/>
    <col min="69" max="69" width="15.42578125" style="7" customWidth="1"/>
    <col min="70" max="70" width="18.42578125" style="7" customWidth="1"/>
    <col min="71" max="71" width="53.7109375" style="7" customWidth="1"/>
    <col min="72" max="72" width="41.7109375" style="7" customWidth="1"/>
    <col min="73" max="73" width="42.28515625" style="7" customWidth="1"/>
    <col min="74" max="74" width="56.28515625" style="7" customWidth="1"/>
    <col min="75" max="75" width="50.42578125" style="7" customWidth="1"/>
    <col min="76" max="76" width="33.7109375" style="7" customWidth="1"/>
    <col min="77" max="77" width="30.42578125" style="7" customWidth="1"/>
    <col min="78" max="78" width="41.42578125" style="7" customWidth="1"/>
    <col min="79" max="79" width="53.42578125" style="7" customWidth="1"/>
    <col min="80" max="80" width="48.85546875" style="7" customWidth="1"/>
    <col min="81" max="81" width="32" style="7" customWidth="1"/>
    <col min="82" max="82" width="43.140625" style="7" customWidth="1"/>
    <col min="83" max="83" width="36.42578125" style="7" customWidth="1"/>
    <col min="84" max="84" width="43.140625" style="7" customWidth="1"/>
    <col min="85" max="85" width="36" style="7" customWidth="1"/>
    <col min="86" max="86" width="42.85546875" style="7" customWidth="1"/>
    <col min="87" max="87" width="43.140625" style="7" customWidth="1"/>
    <col min="88" max="88" width="58.85546875" style="7" customWidth="1"/>
    <col min="89" max="89" width="34.28515625" style="7" customWidth="1"/>
    <col min="90" max="16384" width="9.140625" style="7"/>
  </cols>
  <sheetData>
    <row r="1" spans="1:77" ht="18" x14ac:dyDescent="0.25">
      <c r="A1" s="41"/>
      <c r="B1" s="2"/>
      <c r="C1" s="3" t="s">
        <v>0</v>
      </c>
      <c r="D1" s="26">
        <f>+D1_</f>
        <v>0</v>
      </c>
      <c r="E1" s="42"/>
      <c r="F1" s="42"/>
      <c r="G1" s="270"/>
      <c r="H1" s="42"/>
      <c r="I1" s="270"/>
      <c r="J1" s="176"/>
      <c r="K1" s="273"/>
      <c r="L1" s="42"/>
      <c r="M1" s="298" t="s">
        <v>38</v>
      </c>
      <c r="N1" s="298"/>
      <c r="O1" s="43"/>
      <c r="P1" s="127" t="s">
        <v>217</v>
      </c>
      <c r="Q1" s="43"/>
      <c r="S1" s="43"/>
      <c r="U1" s="43"/>
      <c r="V1" s="44"/>
      <c r="W1" s="43"/>
      <c r="X1" s="2"/>
      <c r="Y1" s="45"/>
      <c r="Z1" s="46"/>
      <c r="AA1" s="2"/>
      <c r="AB1" s="47"/>
    </row>
    <row r="2" spans="1:77" x14ac:dyDescent="0.2">
      <c r="A2" s="45"/>
      <c r="B2" s="2"/>
      <c r="C2" s="44"/>
      <c r="D2" s="2"/>
      <c r="E2" s="2"/>
      <c r="F2" s="2"/>
      <c r="G2" s="46"/>
      <c r="H2" s="2"/>
      <c r="I2" s="46"/>
      <c r="J2" s="2"/>
      <c r="K2" s="274"/>
      <c r="L2" s="2"/>
      <c r="M2" s="49"/>
      <c r="N2" s="2"/>
      <c r="O2" s="49"/>
      <c r="P2" s="130" t="s">
        <v>216</v>
      </c>
      <c r="Q2" s="49"/>
      <c r="R2" s="2"/>
      <c r="S2" s="49"/>
      <c r="T2" s="2"/>
      <c r="U2" s="49"/>
      <c r="V2" s="44"/>
      <c r="W2" s="49"/>
      <c r="X2" s="2"/>
      <c r="Y2" s="45"/>
      <c r="Z2" s="46"/>
      <c r="AA2" s="2"/>
      <c r="AB2" s="47"/>
    </row>
    <row r="3" spans="1:77" ht="12.75" customHeight="1" x14ac:dyDescent="0.2">
      <c r="A3" s="299" t="s">
        <v>39</v>
      </c>
      <c r="B3" s="299"/>
      <c r="C3" s="299"/>
      <c r="D3" s="299"/>
      <c r="E3" s="299"/>
      <c r="F3" s="299"/>
      <c r="G3" s="299"/>
      <c r="H3" s="299"/>
      <c r="I3" s="299"/>
      <c r="J3" s="299"/>
      <c r="K3" s="299"/>
      <c r="L3" s="50"/>
      <c r="M3" s="50"/>
      <c r="N3" s="50"/>
      <c r="O3" s="50"/>
      <c r="P3" s="131" t="s">
        <v>218</v>
      </c>
      <c r="Q3" s="50"/>
      <c r="R3" s="50"/>
      <c r="S3" s="50"/>
      <c r="T3" s="50"/>
      <c r="U3" s="50"/>
      <c r="V3" s="50"/>
      <c r="W3" s="50"/>
      <c r="X3" s="2"/>
      <c r="Y3" s="2"/>
      <c r="Z3" s="46"/>
      <c r="AA3" s="2"/>
      <c r="AB3" s="47"/>
    </row>
    <row r="4" spans="1:77" ht="12.75" customHeight="1" x14ac:dyDescent="0.2">
      <c r="A4" s="300"/>
      <c r="B4" s="300"/>
      <c r="C4" s="300"/>
      <c r="D4" s="300"/>
      <c r="E4" s="300"/>
      <c r="F4" s="300"/>
      <c r="G4" s="300"/>
      <c r="H4" s="300"/>
      <c r="I4" s="300"/>
      <c r="J4" s="300"/>
      <c r="K4" s="300"/>
      <c r="L4" s="50"/>
      <c r="M4" s="50"/>
      <c r="N4" s="50"/>
      <c r="O4" s="50"/>
      <c r="P4" s="201" t="s">
        <v>240</v>
      </c>
      <c r="Q4" s="50"/>
      <c r="R4" s="50"/>
      <c r="S4" s="50"/>
      <c r="T4" s="50"/>
      <c r="U4" s="50"/>
      <c r="V4" s="50"/>
      <c r="W4" s="50"/>
      <c r="X4" s="2"/>
      <c r="Y4" s="2"/>
      <c r="Z4" s="46"/>
      <c r="AA4" s="2"/>
      <c r="AB4" s="47"/>
    </row>
    <row r="5" spans="1:77" ht="12.75" x14ac:dyDescent="0.2">
      <c r="A5" s="182"/>
      <c r="B5" s="51"/>
      <c r="C5" s="51"/>
      <c r="D5" s="51"/>
      <c r="E5" s="51"/>
      <c r="F5" s="51"/>
      <c r="G5" s="51"/>
      <c r="H5" s="51"/>
      <c r="I5" s="51"/>
      <c r="J5" s="51"/>
      <c r="K5" s="275"/>
      <c r="L5" s="51"/>
      <c r="M5" s="51"/>
      <c r="N5" s="51"/>
      <c r="O5" s="51"/>
      <c r="P5" s="229" t="s">
        <v>267</v>
      </c>
      <c r="Q5" s="51"/>
      <c r="R5" s="51"/>
      <c r="S5" s="51"/>
      <c r="T5" s="51"/>
      <c r="U5" s="51"/>
      <c r="V5" s="51"/>
      <c r="W5" s="52"/>
      <c r="X5" s="2"/>
      <c r="Y5" s="2"/>
      <c r="Z5" s="46"/>
      <c r="AA5" s="2"/>
      <c r="AB5" s="47"/>
    </row>
    <row r="6" spans="1:77" s="30" customFormat="1" hidden="1" x14ac:dyDescent="0.2">
      <c r="A6" s="53"/>
      <c r="C6" s="54"/>
      <c r="G6" s="58"/>
      <c r="I6" s="58"/>
      <c r="J6" s="165">
        <v>1</v>
      </c>
      <c r="K6" s="276">
        <v>2</v>
      </c>
      <c r="L6" s="56">
        <v>3</v>
      </c>
      <c r="M6" s="55">
        <v>4</v>
      </c>
      <c r="N6" s="57">
        <v>5</v>
      </c>
      <c r="O6" s="55">
        <v>6</v>
      </c>
      <c r="P6" s="140">
        <v>7</v>
      </c>
      <c r="Q6" s="55">
        <v>8</v>
      </c>
      <c r="R6" s="57">
        <v>9</v>
      </c>
      <c r="S6" s="55">
        <v>10</v>
      </c>
      <c r="T6" s="57">
        <v>11</v>
      </c>
      <c r="U6" s="55">
        <v>12</v>
      </c>
      <c r="V6" s="56">
        <v>13</v>
      </c>
      <c r="W6" s="55">
        <v>14</v>
      </c>
      <c r="Y6" s="53"/>
      <c r="Z6" s="58"/>
      <c r="AB6" s="59"/>
      <c r="AC6" s="60"/>
    </row>
    <row r="7" spans="1:77" s="30" customFormat="1" x14ac:dyDescent="0.2">
      <c r="A7" s="53"/>
      <c r="C7" s="54"/>
      <c r="G7" s="58"/>
      <c r="I7" s="58"/>
      <c r="J7" s="225"/>
      <c r="K7" s="277"/>
      <c r="L7" s="226"/>
      <c r="M7" s="225"/>
      <c r="N7" s="227"/>
      <c r="O7" s="225"/>
      <c r="P7" s="228"/>
      <c r="Q7" s="225"/>
      <c r="R7" s="227"/>
      <c r="S7" s="225"/>
      <c r="T7" s="227"/>
      <c r="U7" s="225"/>
      <c r="V7" s="226"/>
      <c r="W7" s="225"/>
      <c r="Y7" s="53"/>
      <c r="Z7" s="58"/>
      <c r="AB7" s="59"/>
      <c r="AC7" s="60"/>
    </row>
    <row r="8" spans="1:77" ht="33" customHeight="1" thickBot="1" x14ac:dyDescent="0.25">
      <c r="A8" s="5"/>
      <c r="C8" s="7"/>
      <c r="E8" s="61"/>
      <c r="F8" s="61"/>
      <c r="G8" s="257"/>
      <c r="H8" s="61"/>
      <c r="I8" s="257"/>
      <c r="J8" s="301"/>
      <c r="K8" s="301"/>
      <c r="L8" s="2"/>
      <c r="M8" s="7"/>
      <c r="N8" s="62"/>
      <c r="O8" s="63"/>
      <c r="P8" s="141" t="s">
        <v>4</v>
      </c>
      <c r="Q8" s="64" t="s">
        <v>40</v>
      </c>
      <c r="S8" s="7"/>
      <c r="U8" s="7"/>
      <c r="V8" s="7"/>
      <c r="W8" s="7"/>
      <c r="Y8" s="7"/>
      <c r="Z8" s="7"/>
      <c r="AB8" s="7"/>
      <c r="AC8" s="7"/>
      <c r="BY8" s="21"/>
    </row>
    <row r="9" spans="1:77" ht="34.5" thickBot="1" x14ac:dyDescent="0.25">
      <c r="A9" s="65" t="s">
        <v>3</v>
      </c>
      <c r="B9" s="63"/>
      <c r="C9" s="66" t="s">
        <v>41</v>
      </c>
      <c r="D9" s="66"/>
      <c r="E9" s="61"/>
      <c r="F9" s="61" t="s">
        <v>185</v>
      </c>
      <c r="G9" s="167" t="s">
        <v>42</v>
      </c>
      <c r="H9" s="61" t="s">
        <v>223</v>
      </c>
      <c r="I9" s="167" t="s">
        <v>42</v>
      </c>
      <c r="J9" s="166" t="s">
        <v>222</v>
      </c>
      <c r="K9" s="278" t="s">
        <v>42</v>
      </c>
      <c r="L9" s="2"/>
      <c r="M9" s="8" t="s">
        <v>3</v>
      </c>
      <c r="N9" s="67"/>
      <c r="O9" s="63"/>
      <c r="P9" s="142" t="s">
        <v>219</v>
      </c>
      <c r="Q9" s="64"/>
      <c r="S9" s="7"/>
      <c r="U9" s="7"/>
      <c r="V9" s="7"/>
      <c r="W9" s="7"/>
      <c r="Y9" s="7"/>
      <c r="Z9" s="7"/>
      <c r="AB9" s="7"/>
      <c r="AC9" s="7"/>
      <c r="BY9" s="21"/>
    </row>
    <row r="10" spans="1:77" x14ac:dyDescent="0.2">
      <c r="A10" s="68"/>
      <c r="B10" s="22"/>
      <c r="C10" s="2"/>
      <c r="D10" s="2"/>
      <c r="E10" s="2"/>
      <c r="F10" s="2"/>
      <c r="G10" s="271"/>
      <c r="H10" s="2"/>
      <c r="I10" s="271"/>
      <c r="J10" s="44"/>
      <c r="K10" s="279"/>
      <c r="L10" s="2"/>
      <c r="M10" s="68"/>
      <c r="N10" s="182"/>
      <c r="O10" s="22"/>
      <c r="P10" s="143"/>
      <c r="Q10" s="48"/>
      <c r="S10" s="7"/>
      <c r="U10" s="7"/>
      <c r="V10" s="7"/>
      <c r="W10" s="7"/>
      <c r="Y10" s="7"/>
      <c r="Z10" s="7"/>
      <c r="AB10" s="7"/>
      <c r="AC10" s="7"/>
    </row>
    <row r="11" spans="1:77" ht="15" x14ac:dyDescent="0.25">
      <c r="A11" s="204">
        <v>100</v>
      </c>
      <c r="B11" s="205"/>
      <c r="C11" s="206" t="s">
        <v>20</v>
      </c>
      <c r="D11" s="206"/>
      <c r="E11" s="2"/>
      <c r="F11" s="161">
        <f t="shared" ref="F11:K11" si="0">F12+F16+F18+F21+F24+F26+F29+F33</f>
        <v>15000</v>
      </c>
      <c r="G11" s="71">
        <f t="shared" si="0"/>
        <v>0</v>
      </c>
      <c r="H11" s="161">
        <f t="shared" si="0"/>
        <v>15000</v>
      </c>
      <c r="I11" s="71">
        <f t="shared" si="0"/>
        <v>0</v>
      </c>
      <c r="J11" s="161">
        <f t="shared" si="0"/>
        <v>15000</v>
      </c>
      <c r="K11" s="280">
        <f t="shared" si="0"/>
        <v>0</v>
      </c>
      <c r="L11" s="2"/>
      <c r="M11" s="69">
        <f>A11</f>
        <v>100</v>
      </c>
      <c r="N11" s="72"/>
      <c r="O11" s="12"/>
      <c r="P11" s="144" t="str">
        <f>C11&amp;" - Calculates automatically."</f>
        <v>Administration - Calculates automatically.</v>
      </c>
      <c r="Q11" s="73" t="s">
        <v>43</v>
      </c>
      <c r="S11" s="7"/>
      <c r="U11" s="7"/>
      <c r="V11" s="7"/>
      <c r="W11" s="7"/>
      <c r="Y11" s="7"/>
      <c r="Z11" s="7"/>
      <c r="AB11" s="7"/>
      <c r="AC11" s="7"/>
    </row>
    <row r="12" spans="1:77" x14ac:dyDescent="0.2">
      <c r="A12" s="74">
        <v>110</v>
      </c>
      <c r="B12" s="25"/>
      <c r="C12" s="184" t="s">
        <v>228</v>
      </c>
      <c r="D12" s="70"/>
      <c r="E12" s="2"/>
      <c r="F12" s="161">
        <f>SUM(F13:F15)</f>
        <v>0</v>
      </c>
      <c r="G12" s="76"/>
      <c r="H12" s="161">
        <f>SUM(H13:H15)</f>
        <v>0</v>
      </c>
      <c r="I12" s="76"/>
      <c r="J12" s="161">
        <f>SUM(J13:J15)</f>
        <v>0</v>
      </c>
      <c r="K12" s="281"/>
      <c r="L12" s="2"/>
      <c r="M12" s="74">
        <f>A12</f>
        <v>110</v>
      </c>
      <c r="N12" s="72"/>
      <c r="O12" s="12"/>
      <c r="P12" s="148" t="s">
        <v>229</v>
      </c>
      <c r="Q12" s="48" t="s">
        <v>44</v>
      </c>
      <c r="S12" s="7"/>
      <c r="U12" s="7"/>
      <c r="V12" s="7"/>
      <c r="W12" s="7"/>
      <c r="Y12" s="7"/>
      <c r="Z12" s="7"/>
      <c r="AB12" s="7"/>
      <c r="AC12" s="7"/>
    </row>
    <row r="13" spans="1:77" outlineLevel="1" x14ac:dyDescent="0.2">
      <c r="A13" s="77">
        <v>111</v>
      </c>
      <c r="B13" s="25"/>
      <c r="C13" s="12" t="s">
        <v>45</v>
      </c>
      <c r="D13" s="70"/>
      <c r="E13" s="2"/>
      <c r="F13" s="217"/>
      <c r="G13" s="76"/>
      <c r="H13" s="217"/>
      <c r="I13" s="76"/>
      <c r="J13" s="217"/>
      <c r="K13" s="281"/>
      <c r="L13" s="2"/>
      <c r="M13" s="77">
        <f>A13</f>
        <v>111</v>
      </c>
      <c r="N13" s="72"/>
      <c r="O13" s="12"/>
      <c r="P13" s="148" t="s">
        <v>241</v>
      </c>
      <c r="Q13" s="48" t="s">
        <v>44</v>
      </c>
      <c r="S13" s="7"/>
      <c r="U13" s="7"/>
      <c r="V13" s="7"/>
      <c r="W13" s="7"/>
      <c r="Y13" s="7"/>
      <c r="Z13" s="7"/>
      <c r="AB13" s="7"/>
      <c r="AC13" s="7"/>
    </row>
    <row r="14" spans="1:77" ht="24" outlineLevel="1" x14ac:dyDescent="0.2">
      <c r="A14" s="77">
        <v>112</v>
      </c>
      <c r="B14" s="25"/>
      <c r="C14" s="12" t="s">
        <v>46</v>
      </c>
      <c r="D14" s="34"/>
      <c r="E14" s="2"/>
      <c r="F14" s="217"/>
      <c r="G14" s="76"/>
      <c r="H14" s="217"/>
      <c r="I14" s="76"/>
      <c r="J14" s="217"/>
      <c r="K14" s="281"/>
      <c r="L14" s="2"/>
      <c r="M14" s="77">
        <f>A14</f>
        <v>112</v>
      </c>
      <c r="N14" s="72"/>
      <c r="O14" s="25"/>
      <c r="P14" s="153" t="s">
        <v>47</v>
      </c>
      <c r="Q14" s="48" t="s">
        <v>44</v>
      </c>
      <c r="S14" s="7"/>
      <c r="U14" s="7"/>
      <c r="V14" s="7"/>
      <c r="W14" s="7"/>
      <c r="Y14" s="7"/>
      <c r="Z14" s="7"/>
      <c r="AB14" s="7"/>
      <c r="AC14" s="7"/>
    </row>
    <row r="15" spans="1:77" outlineLevel="1" x14ac:dyDescent="0.2">
      <c r="A15" s="77">
        <v>113</v>
      </c>
      <c r="B15" s="25"/>
      <c r="C15" s="12" t="s">
        <v>48</v>
      </c>
      <c r="D15" s="34"/>
      <c r="E15" s="2"/>
      <c r="F15" s="217"/>
      <c r="G15" s="76"/>
      <c r="H15" s="217"/>
      <c r="I15" s="76"/>
      <c r="J15" s="217"/>
      <c r="K15" s="281"/>
      <c r="L15" s="2"/>
      <c r="M15" s="77">
        <v>113</v>
      </c>
      <c r="N15" s="72"/>
      <c r="O15" s="25"/>
      <c r="P15" s="153" t="s">
        <v>230</v>
      </c>
      <c r="Q15" s="48"/>
      <c r="S15" s="7"/>
      <c r="U15" s="7"/>
      <c r="V15" s="7"/>
      <c r="W15" s="7"/>
      <c r="Y15" s="7"/>
      <c r="Z15" s="7"/>
      <c r="AB15" s="7"/>
      <c r="AC15" s="7"/>
    </row>
    <row r="16" spans="1:77" x14ac:dyDescent="0.2">
      <c r="A16" s="74">
        <v>120</v>
      </c>
      <c r="B16" s="78"/>
      <c r="C16" s="75" t="s">
        <v>49</v>
      </c>
      <c r="D16" s="12"/>
      <c r="E16" s="2"/>
      <c r="F16" s="161">
        <f>SUM(F17:F17)</f>
        <v>0</v>
      </c>
      <c r="G16" s="79">
        <f>G17</f>
        <v>0</v>
      </c>
      <c r="H16" s="161">
        <f>SUM(H17:H17)</f>
        <v>0</v>
      </c>
      <c r="I16" s="79">
        <f>I17</f>
        <v>0</v>
      </c>
      <c r="J16" s="161">
        <f>SUM(J17:J17)</f>
        <v>0</v>
      </c>
      <c r="K16" s="282">
        <f>K17</f>
        <v>0</v>
      </c>
      <c r="L16" s="2"/>
      <c r="M16" s="74">
        <f t="shared" ref="M16:M38" si="1">A16</f>
        <v>120</v>
      </c>
      <c r="N16" s="80"/>
      <c r="O16" s="78"/>
      <c r="P16" s="145" t="s">
        <v>50</v>
      </c>
      <c r="Q16" s="48" t="s">
        <v>51</v>
      </c>
      <c r="S16" s="7"/>
      <c r="U16" s="7"/>
      <c r="V16" s="7"/>
      <c r="W16" s="7"/>
      <c r="Y16" s="7"/>
      <c r="Z16" s="7"/>
      <c r="AB16" s="7"/>
      <c r="AC16" s="7"/>
    </row>
    <row r="17" spans="1:29" ht="36" outlineLevel="1" x14ac:dyDescent="0.2">
      <c r="A17" s="77">
        <v>121</v>
      </c>
      <c r="B17" s="25"/>
      <c r="C17" s="12" t="s">
        <v>52</v>
      </c>
      <c r="D17" s="70"/>
      <c r="E17" s="2"/>
      <c r="F17" s="217"/>
      <c r="G17" s="218"/>
      <c r="H17" s="217"/>
      <c r="I17" s="218"/>
      <c r="J17" s="217"/>
      <c r="K17" s="283"/>
      <c r="L17" s="2"/>
      <c r="M17" s="77">
        <f t="shared" si="1"/>
        <v>121</v>
      </c>
      <c r="N17" s="72"/>
      <c r="O17" s="12"/>
      <c r="P17" s="147" t="s">
        <v>248</v>
      </c>
      <c r="Q17" s="48" t="s">
        <v>51</v>
      </c>
      <c r="S17" s="7"/>
      <c r="U17" s="7"/>
      <c r="V17" s="7"/>
      <c r="W17" s="7"/>
      <c r="Y17" s="7"/>
      <c r="Z17" s="7"/>
      <c r="AB17" s="7"/>
      <c r="AC17" s="7"/>
    </row>
    <row r="18" spans="1:29" x14ac:dyDescent="0.2">
      <c r="A18" s="74">
        <v>130</v>
      </c>
      <c r="B18" s="78"/>
      <c r="C18" s="75" t="s">
        <v>55</v>
      </c>
      <c r="D18" s="12"/>
      <c r="E18" s="2"/>
      <c r="F18" s="161">
        <f>SUM(F19:F20)</f>
        <v>0</v>
      </c>
      <c r="G18" s="79">
        <f>G19</f>
        <v>0</v>
      </c>
      <c r="H18" s="161">
        <f>SUM(H19:H20)</f>
        <v>0</v>
      </c>
      <c r="I18" s="79">
        <f>I19</f>
        <v>0</v>
      </c>
      <c r="J18" s="161">
        <f>SUM(J19:J20)</f>
        <v>0</v>
      </c>
      <c r="K18" s="282">
        <f>K19</f>
        <v>0</v>
      </c>
      <c r="L18" s="2"/>
      <c r="M18" s="74">
        <f t="shared" si="1"/>
        <v>130</v>
      </c>
      <c r="N18" s="80"/>
      <c r="O18" s="78"/>
      <c r="P18" s="145" t="s">
        <v>56</v>
      </c>
      <c r="Q18" s="48" t="s">
        <v>57</v>
      </c>
      <c r="S18" s="7"/>
      <c r="U18" s="7"/>
      <c r="V18" s="7"/>
      <c r="W18" s="7"/>
      <c r="Y18" s="7"/>
      <c r="Z18" s="7"/>
      <c r="AB18" s="7"/>
      <c r="AC18" s="7"/>
    </row>
    <row r="19" spans="1:29" ht="24" outlineLevel="1" x14ac:dyDescent="0.2">
      <c r="A19" s="77">
        <v>131</v>
      </c>
      <c r="B19" s="25"/>
      <c r="C19" s="12" t="s">
        <v>52</v>
      </c>
      <c r="D19" s="70"/>
      <c r="E19" s="2"/>
      <c r="F19" s="217"/>
      <c r="G19" s="218"/>
      <c r="H19" s="217"/>
      <c r="I19" s="218"/>
      <c r="J19" s="217"/>
      <c r="K19" s="283"/>
      <c r="L19" s="2"/>
      <c r="M19" s="77">
        <f t="shared" si="1"/>
        <v>131</v>
      </c>
      <c r="N19" s="72"/>
      <c r="O19" s="12"/>
      <c r="P19" s="147" t="s">
        <v>58</v>
      </c>
      <c r="Q19" s="48" t="s">
        <v>57</v>
      </c>
      <c r="S19" s="7"/>
      <c r="U19" s="7"/>
      <c r="V19" s="7"/>
      <c r="W19" s="7"/>
      <c r="Y19" s="7"/>
      <c r="Z19" s="7"/>
      <c r="AB19" s="7"/>
      <c r="AC19" s="7"/>
    </row>
    <row r="20" spans="1:29" outlineLevel="1" x14ac:dyDescent="0.2">
      <c r="A20" s="77">
        <v>132</v>
      </c>
      <c r="B20" s="25"/>
      <c r="C20" s="12" t="s">
        <v>53</v>
      </c>
      <c r="D20" s="70"/>
      <c r="E20" s="2"/>
      <c r="F20" s="217"/>
      <c r="G20" s="76"/>
      <c r="H20" s="217"/>
      <c r="I20" s="76"/>
      <c r="J20" s="217"/>
      <c r="K20" s="281"/>
      <c r="L20" s="2"/>
      <c r="M20" s="77">
        <f t="shared" si="1"/>
        <v>132</v>
      </c>
      <c r="N20" s="72"/>
      <c r="O20" s="12"/>
      <c r="P20" s="145" t="s">
        <v>54</v>
      </c>
      <c r="Q20" s="48" t="s">
        <v>57</v>
      </c>
      <c r="S20" s="7"/>
      <c r="U20" s="7"/>
      <c r="V20" s="7"/>
      <c r="W20" s="7"/>
      <c r="Y20" s="7"/>
      <c r="Z20" s="7"/>
      <c r="AB20" s="7"/>
      <c r="AC20" s="7"/>
    </row>
    <row r="21" spans="1:29" x14ac:dyDescent="0.2">
      <c r="A21" s="74">
        <v>140</v>
      </c>
      <c r="B21" s="25"/>
      <c r="C21" s="75" t="s">
        <v>59</v>
      </c>
      <c r="D21" s="34"/>
      <c r="E21" s="2"/>
      <c r="F21" s="161">
        <f>SUM(F22:F23)</f>
        <v>0</v>
      </c>
      <c r="G21" s="79">
        <f>G22</f>
        <v>0</v>
      </c>
      <c r="H21" s="161">
        <f>SUM(H22:H23)</f>
        <v>0</v>
      </c>
      <c r="I21" s="79">
        <f>I22</f>
        <v>0</v>
      </c>
      <c r="J21" s="161">
        <f>SUM(J22:J23)</f>
        <v>0</v>
      </c>
      <c r="K21" s="282">
        <f>K22</f>
        <v>0</v>
      </c>
      <c r="L21" s="2"/>
      <c r="M21" s="74">
        <f t="shared" si="1"/>
        <v>140</v>
      </c>
      <c r="N21" s="72"/>
      <c r="O21" s="25"/>
      <c r="P21" s="145" t="s">
        <v>60</v>
      </c>
      <c r="Q21" s="48" t="s">
        <v>61</v>
      </c>
      <c r="S21" s="7"/>
      <c r="U21" s="7"/>
      <c r="V21" s="7"/>
      <c r="W21" s="7"/>
      <c r="Y21" s="7"/>
      <c r="Z21" s="7"/>
      <c r="AB21" s="7"/>
      <c r="AC21" s="7"/>
    </row>
    <row r="22" spans="1:29" outlineLevel="1" x14ac:dyDescent="0.2">
      <c r="A22" s="77">
        <v>141</v>
      </c>
      <c r="B22" s="25"/>
      <c r="C22" s="12" t="s">
        <v>52</v>
      </c>
      <c r="D22" s="70"/>
      <c r="E22" s="2"/>
      <c r="F22" s="217"/>
      <c r="G22" s="218"/>
      <c r="H22" s="217"/>
      <c r="I22" s="218"/>
      <c r="J22" s="217"/>
      <c r="K22" s="283"/>
      <c r="L22" s="2"/>
      <c r="M22" s="77">
        <f t="shared" si="1"/>
        <v>141</v>
      </c>
      <c r="N22" s="72"/>
      <c r="O22" s="12"/>
      <c r="P22" s="147" t="s">
        <v>62</v>
      </c>
      <c r="Q22" s="48" t="s">
        <v>61</v>
      </c>
      <c r="S22" s="7"/>
      <c r="U22" s="7"/>
      <c r="V22" s="7"/>
      <c r="W22" s="7"/>
      <c r="Y22" s="7"/>
      <c r="Z22" s="7"/>
      <c r="AB22" s="7"/>
      <c r="AC22" s="7"/>
    </row>
    <row r="23" spans="1:29" outlineLevel="1" x14ac:dyDescent="0.2">
      <c r="A23" s="77">
        <v>142</v>
      </c>
      <c r="B23" s="25"/>
      <c r="C23" s="12" t="s">
        <v>53</v>
      </c>
      <c r="D23" s="70"/>
      <c r="E23" s="2"/>
      <c r="F23" s="217"/>
      <c r="G23" s="76"/>
      <c r="H23" s="217"/>
      <c r="I23" s="76"/>
      <c r="J23" s="217"/>
      <c r="K23" s="281"/>
      <c r="L23" s="2"/>
      <c r="M23" s="77">
        <f t="shared" si="1"/>
        <v>142</v>
      </c>
      <c r="N23" s="72"/>
      <c r="O23" s="12"/>
      <c r="P23" s="145" t="s">
        <v>54</v>
      </c>
      <c r="Q23" s="48" t="s">
        <v>61</v>
      </c>
      <c r="S23" s="7"/>
      <c r="U23" s="7"/>
      <c r="V23" s="7"/>
      <c r="W23" s="7"/>
      <c r="Y23" s="7"/>
      <c r="Z23" s="7"/>
      <c r="AB23" s="7"/>
      <c r="AC23" s="7"/>
    </row>
    <row r="24" spans="1:29" s="31" customFormat="1" x14ac:dyDescent="0.2">
      <c r="A24" s="185">
        <v>150</v>
      </c>
      <c r="B24" s="35"/>
      <c r="C24" s="184" t="s">
        <v>231</v>
      </c>
      <c r="D24" s="34"/>
      <c r="E24" s="30"/>
      <c r="F24" s="191">
        <f>SUM(F25:F25)</f>
        <v>15000</v>
      </c>
      <c r="G24" s="192">
        <f>G25</f>
        <v>0</v>
      </c>
      <c r="H24" s="191">
        <f>SUM(H25:H25)</f>
        <v>15000</v>
      </c>
      <c r="I24" s="192">
        <f>I25</f>
        <v>0</v>
      </c>
      <c r="J24" s="191">
        <f>SUM(J25:J25)</f>
        <v>15000</v>
      </c>
      <c r="K24" s="284">
        <f>K25</f>
        <v>0</v>
      </c>
      <c r="L24" s="30"/>
      <c r="M24" s="185">
        <f t="shared" si="1"/>
        <v>150</v>
      </c>
      <c r="N24" s="95"/>
      <c r="O24" s="35"/>
      <c r="P24" s="148" t="s">
        <v>238</v>
      </c>
      <c r="Q24" s="60" t="s">
        <v>63</v>
      </c>
    </row>
    <row r="25" spans="1:29" s="31" customFormat="1" outlineLevel="1" x14ac:dyDescent="0.2">
      <c r="A25" s="188">
        <v>152</v>
      </c>
      <c r="B25" s="35"/>
      <c r="C25" s="34" t="s">
        <v>53</v>
      </c>
      <c r="D25" s="189"/>
      <c r="E25" s="30"/>
      <c r="F25" s="190">
        <v>15000</v>
      </c>
      <c r="G25" s="76"/>
      <c r="H25" s="190">
        <v>15000</v>
      </c>
      <c r="I25" s="76"/>
      <c r="J25" s="190">
        <v>15000</v>
      </c>
      <c r="K25" s="281"/>
      <c r="L25" s="30"/>
      <c r="M25" s="188">
        <f t="shared" si="1"/>
        <v>152</v>
      </c>
      <c r="N25" s="95"/>
      <c r="O25" s="34"/>
      <c r="P25" s="148" t="s">
        <v>239</v>
      </c>
      <c r="Q25" s="60" t="s">
        <v>63</v>
      </c>
    </row>
    <row r="26" spans="1:29" ht="24" x14ac:dyDescent="0.2">
      <c r="A26" s="74">
        <v>160</v>
      </c>
      <c r="B26" s="25"/>
      <c r="C26" s="75" t="s">
        <v>64</v>
      </c>
      <c r="D26" s="34"/>
      <c r="E26" s="2"/>
      <c r="F26" s="161">
        <f>SUM(F27:F28)</f>
        <v>0</v>
      </c>
      <c r="G26" s="79">
        <f>G27</f>
        <v>0</v>
      </c>
      <c r="H26" s="161">
        <f>SUM(H27:H28)</f>
        <v>0</v>
      </c>
      <c r="I26" s="79">
        <f>I27</f>
        <v>0</v>
      </c>
      <c r="J26" s="161">
        <f>SUM(J27:J28)</f>
        <v>0</v>
      </c>
      <c r="K26" s="282">
        <f>K27</f>
        <v>0</v>
      </c>
      <c r="L26" s="2"/>
      <c r="M26" s="74">
        <f t="shared" si="1"/>
        <v>160</v>
      </c>
      <c r="N26" s="72"/>
      <c r="O26" s="25"/>
      <c r="P26" s="145" t="s">
        <v>65</v>
      </c>
      <c r="Q26" s="48" t="s">
        <v>66</v>
      </c>
      <c r="S26" s="7"/>
      <c r="U26" s="7"/>
      <c r="V26" s="7"/>
      <c r="W26" s="7"/>
      <c r="Y26" s="7"/>
      <c r="Z26" s="7"/>
      <c r="AB26" s="7"/>
      <c r="AC26" s="7"/>
    </row>
    <row r="27" spans="1:29" ht="24" outlineLevel="1" x14ac:dyDescent="0.2">
      <c r="A27" s="77">
        <v>161</v>
      </c>
      <c r="B27" s="25"/>
      <c r="C27" s="12" t="s">
        <v>52</v>
      </c>
      <c r="D27" s="70"/>
      <c r="E27" s="2"/>
      <c r="F27" s="217"/>
      <c r="G27" s="218"/>
      <c r="H27" s="217"/>
      <c r="I27" s="218"/>
      <c r="J27" s="217"/>
      <c r="K27" s="283"/>
      <c r="L27" s="2"/>
      <c r="M27" s="77">
        <f t="shared" si="1"/>
        <v>161</v>
      </c>
      <c r="N27" s="72"/>
      <c r="O27" s="12"/>
      <c r="P27" s="147" t="s">
        <v>67</v>
      </c>
      <c r="Q27" s="48" t="s">
        <v>66</v>
      </c>
      <c r="S27" s="7"/>
      <c r="U27" s="7"/>
      <c r="V27" s="7"/>
      <c r="W27" s="7"/>
      <c r="Y27" s="7"/>
      <c r="Z27" s="7"/>
      <c r="AB27" s="7"/>
      <c r="AC27" s="7"/>
    </row>
    <row r="28" spans="1:29" outlineLevel="1" x14ac:dyDescent="0.2">
      <c r="A28" s="77">
        <v>162</v>
      </c>
      <c r="B28" s="25"/>
      <c r="C28" s="12" t="s">
        <v>53</v>
      </c>
      <c r="D28" s="70"/>
      <c r="E28" s="2"/>
      <c r="F28" s="217"/>
      <c r="G28" s="76"/>
      <c r="H28" s="217"/>
      <c r="I28" s="76"/>
      <c r="J28" s="217"/>
      <c r="K28" s="281"/>
      <c r="L28" s="2"/>
      <c r="M28" s="77">
        <f t="shared" si="1"/>
        <v>162</v>
      </c>
      <c r="N28" s="72"/>
      <c r="O28" s="12"/>
      <c r="P28" s="145" t="s">
        <v>54</v>
      </c>
      <c r="Q28" s="48" t="s">
        <v>66</v>
      </c>
      <c r="S28" s="7"/>
      <c r="U28" s="7"/>
      <c r="V28" s="7"/>
      <c r="W28" s="7"/>
      <c r="Y28" s="7"/>
      <c r="Z28" s="7"/>
      <c r="AB28" s="7"/>
      <c r="AC28" s="7"/>
    </row>
    <row r="29" spans="1:29" x14ac:dyDescent="0.2">
      <c r="A29" s="74">
        <v>170</v>
      </c>
      <c r="B29" s="81"/>
      <c r="C29" s="75" t="s">
        <v>70</v>
      </c>
      <c r="D29" s="82"/>
      <c r="E29" s="2"/>
      <c r="F29" s="161">
        <f>SUM(F30:F32)</f>
        <v>0</v>
      </c>
      <c r="G29" s="79">
        <f>G30</f>
        <v>0</v>
      </c>
      <c r="H29" s="161">
        <f>SUM(H30:H32)</f>
        <v>0</v>
      </c>
      <c r="I29" s="79">
        <f>I30</f>
        <v>0</v>
      </c>
      <c r="J29" s="161">
        <f>SUM(J30:J32)</f>
        <v>0</v>
      </c>
      <c r="K29" s="282">
        <f>K30</f>
        <v>0</v>
      </c>
      <c r="L29" s="2"/>
      <c r="M29" s="74">
        <f t="shared" si="1"/>
        <v>170</v>
      </c>
      <c r="N29" s="80"/>
      <c r="O29" s="78"/>
      <c r="P29" s="145" t="s">
        <v>71</v>
      </c>
      <c r="Q29" s="48" t="s">
        <v>69</v>
      </c>
      <c r="S29" s="7"/>
      <c r="U29" s="7"/>
      <c r="V29" s="7"/>
      <c r="W29" s="7"/>
      <c r="Y29" s="7"/>
      <c r="Z29" s="7"/>
      <c r="AB29" s="7"/>
      <c r="AC29" s="7"/>
    </row>
    <row r="30" spans="1:29" ht="24" outlineLevel="1" x14ac:dyDescent="0.2">
      <c r="A30" s="77">
        <v>171</v>
      </c>
      <c r="B30" s="25"/>
      <c r="C30" s="12" t="s">
        <v>52</v>
      </c>
      <c r="D30" s="70"/>
      <c r="E30" s="2"/>
      <c r="F30" s="217"/>
      <c r="G30" s="218"/>
      <c r="H30" s="217"/>
      <c r="I30" s="218"/>
      <c r="J30" s="217"/>
      <c r="K30" s="283"/>
      <c r="L30" s="2"/>
      <c r="M30" s="77">
        <f t="shared" si="1"/>
        <v>171</v>
      </c>
      <c r="N30" s="72"/>
      <c r="O30" s="12"/>
      <c r="P30" s="147" t="s">
        <v>72</v>
      </c>
      <c r="Q30" s="48" t="s">
        <v>69</v>
      </c>
      <c r="S30" s="7"/>
      <c r="U30" s="7"/>
      <c r="V30" s="7"/>
      <c r="W30" s="7"/>
      <c r="Y30" s="7"/>
      <c r="Z30" s="7"/>
      <c r="AB30" s="7"/>
      <c r="AC30" s="7"/>
    </row>
    <row r="31" spans="1:29" outlineLevel="1" x14ac:dyDescent="0.2">
      <c r="A31" s="77">
        <v>172</v>
      </c>
      <c r="B31" s="25"/>
      <c r="C31" s="12" t="s">
        <v>53</v>
      </c>
      <c r="D31" s="70"/>
      <c r="E31" s="2"/>
      <c r="F31" s="217"/>
      <c r="G31" s="76"/>
      <c r="H31" s="217"/>
      <c r="I31" s="76"/>
      <c r="J31" s="217"/>
      <c r="K31" s="281"/>
      <c r="L31" s="2"/>
      <c r="M31" s="77">
        <f t="shared" si="1"/>
        <v>172</v>
      </c>
      <c r="N31" s="72"/>
      <c r="O31" s="12"/>
      <c r="P31" s="145" t="s">
        <v>54</v>
      </c>
      <c r="Q31" s="48" t="s">
        <v>69</v>
      </c>
      <c r="S31" s="7"/>
      <c r="U31" s="7"/>
      <c r="V31" s="7"/>
      <c r="W31" s="7"/>
      <c r="Y31" s="7"/>
      <c r="Z31" s="7"/>
      <c r="AB31" s="7"/>
      <c r="AC31" s="7"/>
    </row>
    <row r="32" spans="1:29" outlineLevel="1" x14ac:dyDescent="0.2">
      <c r="A32" s="77">
        <v>173</v>
      </c>
      <c r="B32" s="25"/>
      <c r="C32" s="12" t="s">
        <v>73</v>
      </c>
      <c r="D32" s="34"/>
      <c r="E32" s="2"/>
      <c r="F32" s="217"/>
      <c r="G32" s="76"/>
      <c r="H32" s="217"/>
      <c r="I32" s="76"/>
      <c r="J32" s="217"/>
      <c r="K32" s="281"/>
      <c r="L32" s="2"/>
      <c r="M32" s="77">
        <f t="shared" si="1"/>
        <v>173</v>
      </c>
      <c r="N32" s="72"/>
      <c r="O32" s="25"/>
      <c r="P32" s="146" t="s">
        <v>74</v>
      </c>
      <c r="Q32" s="48" t="s">
        <v>75</v>
      </c>
      <c r="S32" s="7"/>
      <c r="U32" s="7"/>
      <c r="V32" s="7"/>
      <c r="W32" s="7"/>
      <c r="Y32" s="7"/>
      <c r="Z32" s="7"/>
      <c r="AB32" s="7"/>
      <c r="AC32" s="7"/>
    </row>
    <row r="33" spans="1:29" x14ac:dyDescent="0.2">
      <c r="A33" s="74">
        <v>180</v>
      </c>
      <c r="B33" s="81"/>
      <c r="C33" s="75" t="s">
        <v>76</v>
      </c>
      <c r="D33" s="82"/>
      <c r="E33" s="2"/>
      <c r="F33" s="161">
        <f>SUM(F34:F38)</f>
        <v>0</v>
      </c>
      <c r="G33" s="79">
        <f>G34</f>
        <v>0</v>
      </c>
      <c r="H33" s="161">
        <f>SUM(H34:H38)</f>
        <v>0</v>
      </c>
      <c r="I33" s="79">
        <f>I34</f>
        <v>0</v>
      </c>
      <c r="J33" s="161">
        <f>SUM(J34:J38)</f>
        <v>0</v>
      </c>
      <c r="K33" s="282">
        <f>K34</f>
        <v>0</v>
      </c>
      <c r="L33" s="2"/>
      <c r="M33" s="74">
        <f t="shared" si="1"/>
        <v>180</v>
      </c>
      <c r="N33" s="80"/>
      <c r="O33" s="78"/>
      <c r="P33" s="145" t="s">
        <v>71</v>
      </c>
      <c r="Q33" s="48" t="s">
        <v>69</v>
      </c>
      <c r="S33" s="7"/>
      <c r="U33" s="7"/>
      <c r="V33" s="7"/>
      <c r="W33" s="7"/>
      <c r="Y33" s="7"/>
      <c r="Z33" s="7"/>
      <c r="AB33" s="7"/>
      <c r="AC33" s="7"/>
    </row>
    <row r="34" spans="1:29" ht="24" outlineLevel="1" x14ac:dyDescent="0.2">
      <c r="A34" s="77">
        <v>181</v>
      </c>
      <c r="B34" s="25"/>
      <c r="C34" s="34" t="s">
        <v>242</v>
      </c>
      <c r="D34" s="70"/>
      <c r="E34" s="2"/>
      <c r="F34" s="217"/>
      <c r="G34" s="218"/>
      <c r="H34" s="217"/>
      <c r="I34" s="218"/>
      <c r="J34" s="217"/>
      <c r="K34" s="283"/>
      <c r="L34" s="2"/>
      <c r="M34" s="77">
        <f t="shared" si="1"/>
        <v>181</v>
      </c>
      <c r="N34" s="72"/>
      <c r="O34" s="12"/>
      <c r="P34" s="148" t="s">
        <v>255</v>
      </c>
      <c r="Q34" s="48" t="s">
        <v>69</v>
      </c>
      <c r="S34" s="7"/>
      <c r="U34" s="7"/>
      <c r="V34" s="7"/>
      <c r="W34" s="7"/>
      <c r="Y34" s="7"/>
      <c r="Z34" s="7"/>
      <c r="AB34" s="7"/>
      <c r="AC34" s="7"/>
    </row>
    <row r="35" spans="1:29" outlineLevel="1" x14ac:dyDescent="0.2">
      <c r="A35" s="83">
        <v>182</v>
      </c>
      <c r="B35" s="84"/>
      <c r="C35" s="85" t="s">
        <v>77</v>
      </c>
      <c r="D35" s="85"/>
      <c r="E35" s="2"/>
      <c r="F35" s="219"/>
      <c r="G35" s="86"/>
      <c r="H35" s="219"/>
      <c r="I35" s="86"/>
      <c r="J35" s="219"/>
      <c r="K35" s="285"/>
      <c r="L35" s="2"/>
      <c r="M35" s="83">
        <f t="shared" si="1"/>
        <v>182</v>
      </c>
      <c r="N35" s="87"/>
      <c r="O35" s="84"/>
      <c r="P35" s="149" t="s">
        <v>78</v>
      </c>
      <c r="Q35" s="48" t="s">
        <v>75</v>
      </c>
      <c r="S35" s="7"/>
      <c r="U35" s="7"/>
      <c r="V35" s="7"/>
      <c r="W35" s="7"/>
      <c r="Y35" s="7"/>
      <c r="Z35" s="7"/>
      <c r="AB35" s="7"/>
      <c r="AC35" s="7"/>
    </row>
    <row r="36" spans="1:29" ht="24" outlineLevel="1" x14ac:dyDescent="0.2">
      <c r="A36" s="77">
        <v>183</v>
      </c>
      <c r="B36" s="25"/>
      <c r="C36" s="12" t="s">
        <v>46</v>
      </c>
      <c r="D36" s="34"/>
      <c r="E36" s="2"/>
      <c r="F36" s="217"/>
      <c r="G36" s="76"/>
      <c r="H36" s="217"/>
      <c r="I36" s="76"/>
      <c r="J36" s="217"/>
      <c r="K36" s="281"/>
      <c r="L36" s="2"/>
      <c r="M36" s="77">
        <f t="shared" si="1"/>
        <v>183</v>
      </c>
      <c r="N36" s="72"/>
      <c r="O36" s="25"/>
      <c r="P36" s="146" t="s">
        <v>79</v>
      </c>
      <c r="Q36" s="48" t="s">
        <v>69</v>
      </c>
      <c r="S36" s="7"/>
      <c r="U36" s="7"/>
      <c r="V36" s="7"/>
      <c r="W36" s="7"/>
      <c r="Y36" s="7"/>
      <c r="Z36" s="7"/>
      <c r="AB36" s="7"/>
      <c r="AC36" s="7"/>
    </row>
    <row r="37" spans="1:29" outlineLevel="1" x14ac:dyDescent="0.2">
      <c r="A37" s="77">
        <v>184</v>
      </c>
      <c r="B37" s="25"/>
      <c r="C37" s="12" t="s">
        <v>68</v>
      </c>
      <c r="D37" s="34"/>
      <c r="E37" s="2"/>
      <c r="F37" s="217"/>
      <c r="G37" s="76"/>
      <c r="H37" s="217"/>
      <c r="I37" s="76"/>
      <c r="J37" s="217"/>
      <c r="K37" s="281"/>
      <c r="L37" s="2"/>
      <c r="M37" s="77">
        <f t="shared" si="1"/>
        <v>184</v>
      </c>
      <c r="N37" s="72"/>
      <c r="O37" s="25"/>
      <c r="P37" s="146" t="s">
        <v>80</v>
      </c>
      <c r="Q37" s="48"/>
      <c r="S37" s="7"/>
      <c r="U37" s="7"/>
      <c r="V37" s="7"/>
      <c r="W37" s="7"/>
      <c r="Y37" s="7"/>
      <c r="Z37" s="7"/>
      <c r="AB37" s="7"/>
      <c r="AC37" s="7"/>
    </row>
    <row r="38" spans="1:29" outlineLevel="1" x14ac:dyDescent="0.2">
      <c r="A38" s="77">
        <v>185</v>
      </c>
      <c r="C38" s="7" t="s">
        <v>81</v>
      </c>
      <c r="D38" s="25" t="s">
        <v>82</v>
      </c>
      <c r="E38" s="2"/>
      <c r="F38" s="217"/>
      <c r="G38" s="76"/>
      <c r="H38" s="217"/>
      <c r="I38" s="76"/>
      <c r="J38" s="217"/>
      <c r="K38" s="281"/>
      <c r="L38" s="2"/>
      <c r="M38" s="83">
        <f t="shared" si="1"/>
        <v>185</v>
      </c>
      <c r="N38" s="72"/>
      <c r="O38" s="12"/>
      <c r="P38" s="150" t="s">
        <v>82</v>
      </c>
      <c r="Q38" s="48" t="s">
        <v>69</v>
      </c>
      <c r="S38" s="7"/>
      <c r="U38" s="7"/>
      <c r="V38" s="7"/>
      <c r="W38" s="7"/>
      <c r="Y38" s="7"/>
      <c r="Z38" s="7"/>
      <c r="AB38" s="7"/>
      <c r="AC38" s="7"/>
    </row>
    <row r="39" spans="1:29" s="30" customFormat="1" x14ac:dyDescent="0.2">
      <c r="A39" s="53"/>
      <c r="B39" s="37"/>
      <c r="F39" s="88"/>
      <c r="G39" s="163"/>
      <c r="H39" s="88"/>
      <c r="I39" s="163"/>
      <c r="J39" s="88"/>
      <c r="K39" s="286"/>
      <c r="M39" s="53"/>
      <c r="N39" s="58"/>
      <c r="O39" s="37"/>
      <c r="P39" s="151"/>
      <c r="Q39" s="60"/>
    </row>
    <row r="40" spans="1:29" ht="15" x14ac:dyDescent="0.25">
      <c r="A40" s="207">
        <v>200</v>
      </c>
      <c r="B40" s="208"/>
      <c r="C40" s="209" t="s">
        <v>22</v>
      </c>
      <c r="D40" s="209"/>
      <c r="E40" s="2"/>
      <c r="F40" s="161">
        <f>F41+F46+F49+F53+F57+F61</f>
        <v>0</v>
      </c>
      <c r="G40" s="272">
        <f>G41+G46+G49+G57</f>
        <v>0</v>
      </c>
      <c r="H40" s="161">
        <f>H41+H46+H49+H53+H57+H61</f>
        <v>0</v>
      </c>
      <c r="I40" s="272">
        <f>I41+I46+I49+I57</f>
        <v>0</v>
      </c>
      <c r="J40" s="161">
        <f>J41+J46+J49+J53+J57+J61</f>
        <v>0</v>
      </c>
      <c r="K40" s="90">
        <f>K41+K46+K49+K57+K61</f>
        <v>0</v>
      </c>
      <c r="L40" s="2"/>
      <c r="M40" s="89">
        <f t="shared" ref="M40:M71" si="2">A40</f>
        <v>200</v>
      </c>
      <c r="N40" s="91"/>
      <c r="O40" s="92"/>
      <c r="P40" s="152" t="str">
        <f>C40&amp;" - Calculates automatically."</f>
        <v>Instructional Services - Calculates automatically.</v>
      </c>
      <c r="Q40" s="73" t="s">
        <v>83</v>
      </c>
      <c r="S40" s="7"/>
      <c r="U40" s="7"/>
      <c r="V40" s="7"/>
      <c r="W40" s="7"/>
      <c r="Y40" s="7"/>
      <c r="Z40" s="7"/>
      <c r="AB40" s="7"/>
      <c r="AC40" s="7"/>
    </row>
    <row r="41" spans="1:29" x14ac:dyDescent="0.2">
      <c r="A41" s="74">
        <v>210</v>
      </c>
      <c r="B41" s="25"/>
      <c r="C41" s="75" t="s">
        <v>84</v>
      </c>
      <c r="D41" s="70"/>
      <c r="E41" s="2"/>
      <c r="F41" s="161">
        <f>SUM(F42:F45)</f>
        <v>0</v>
      </c>
      <c r="G41" s="79">
        <f>G42</f>
        <v>0</v>
      </c>
      <c r="H41" s="161">
        <f>SUM(H42:H45)</f>
        <v>0</v>
      </c>
      <c r="I41" s="79">
        <f>I42</f>
        <v>0</v>
      </c>
      <c r="J41" s="161">
        <f>SUM(J42:J45)</f>
        <v>0</v>
      </c>
      <c r="K41" s="282">
        <f>K42</f>
        <v>0</v>
      </c>
      <c r="L41" s="2"/>
      <c r="M41" s="74">
        <f t="shared" si="2"/>
        <v>210</v>
      </c>
      <c r="N41" s="72"/>
      <c r="O41" s="12"/>
      <c r="P41" s="145" t="s">
        <v>85</v>
      </c>
      <c r="Q41" s="48" t="s">
        <v>86</v>
      </c>
      <c r="S41" s="7"/>
      <c r="U41" s="7"/>
      <c r="V41" s="7"/>
      <c r="W41" s="7"/>
      <c r="Y41" s="7"/>
      <c r="Z41" s="7"/>
      <c r="AB41" s="7"/>
      <c r="AC41" s="7"/>
    </row>
    <row r="42" spans="1:29" ht="24" outlineLevel="1" x14ac:dyDescent="0.2">
      <c r="A42" s="77">
        <v>211</v>
      </c>
      <c r="B42" s="25"/>
      <c r="C42" s="12" t="s">
        <v>52</v>
      </c>
      <c r="D42" s="70"/>
      <c r="E42" s="2"/>
      <c r="F42" s="217"/>
      <c r="G42" s="220"/>
      <c r="H42" s="217"/>
      <c r="I42" s="220"/>
      <c r="J42" s="217"/>
      <c r="K42" s="287"/>
      <c r="L42" s="2"/>
      <c r="M42" s="77">
        <f t="shared" si="2"/>
        <v>211</v>
      </c>
      <c r="N42" s="72"/>
      <c r="O42" s="12"/>
      <c r="P42" s="147" t="s">
        <v>247</v>
      </c>
      <c r="Q42" s="48" t="s">
        <v>87</v>
      </c>
      <c r="S42" s="7"/>
      <c r="U42" s="7"/>
      <c r="V42" s="7"/>
      <c r="W42" s="7"/>
      <c r="Y42" s="7"/>
      <c r="Z42" s="7"/>
      <c r="AB42" s="7"/>
      <c r="AC42" s="7"/>
    </row>
    <row r="43" spans="1:29" outlineLevel="1" x14ac:dyDescent="0.2">
      <c r="A43" s="77">
        <v>213</v>
      </c>
      <c r="B43" s="25"/>
      <c r="C43" s="12" t="s">
        <v>53</v>
      </c>
      <c r="D43" s="70"/>
      <c r="E43" s="2"/>
      <c r="F43" s="217"/>
      <c r="G43" s="76"/>
      <c r="H43" s="217"/>
      <c r="I43" s="76"/>
      <c r="J43" s="217"/>
      <c r="K43" s="281"/>
      <c r="L43" s="2"/>
      <c r="M43" s="77">
        <f t="shared" si="2"/>
        <v>213</v>
      </c>
      <c r="N43" s="72"/>
      <c r="O43" s="12"/>
      <c r="P43" s="145" t="s">
        <v>54</v>
      </c>
      <c r="Q43" s="48" t="s">
        <v>87</v>
      </c>
      <c r="S43" s="7"/>
      <c r="U43" s="7"/>
      <c r="V43" s="7"/>
      <c r="W43" s="7"/>
      <c r="Y43" s="7"/>
      <c r="Z43" s="7"/>
      <c r="AB43" s="7"/>
      <c r="AC43" s="7"/>
    </row>
    <row r="44" spans="1:29" ht="24" outlineLevel="1" x14ac:dyDescent="0.2">
      <c r="A44" s="77">
        <v>214</v>
      </c>
      <c r="B44" s="25"/>
      <c r="C44" s="12" t="s">
        <v>68</v>
      </c>
      <c r="D44" s="70"/>
      <c r="E44" s="2"/>
      <c r="F44" s="217"/>
      <c r="G44" s="76"/>
      <c r="H44" s="217"/>
      <c r="I44" s="76"/>
      <c r="J44" s="217"/>
      <c r="K44" s="281"/>
      <c r="L44" s="2"/>
      <c r="M44" s="77">
        <f t="shared" si="2"/>
        <v>214</v>
      </c>
      <c r="N44" s="72"/>
      <c r="O44" s="12"/>
      <c r="P44" s="145" t="s">
        <v>88</v>
      </c>
      <c r="Q44" s="48" t="s">
        <v>87</v>
      </c>
      <c r="S44" s="7"/>
      <c r="U44" s="7"/>
      <c r="V44" s="7"/>
      <c r="W44" s="7"/>
      <c r="Y44" s="7"/>
      <c r="Z44" s="7"/>
      <c r="AB44" s="7"/>
      <c r="AC44" s="7"/>
    </row>
    <row r="45" spans="1:29" outlineLevel="1" x14ac:dyDescent="0.2">
      <c r="A45" s="77">
        <v>215</v>
      </c>
      <c r="B45" s="25"/>
      <c r="C45" s="12" t="s">
        <v>46</v>
      </c>
      <c r="D45" s="34"/>
      <c r="E45" s="2"/>
      <c r="F45" s="217"/>
      <c r="G45" s="76"/>
      <c r="H45" s="217"/>
      <c r="I45" s="76"/>
      <c r="J45" s="217"/>
      <c r="K45" s="281"/>
      <c r="L45" s="2"/>
      <c r="M45" s="77">
        <f t="shared" si="2"/>
        <v>215</v>
      </c>
      <c r="N45" s="72"/>
      <c r="O45" s="25"/>
      <c r="P45" s="146" t="s">
        <v>89</v>
      </c>
      <c r="Q45" s="48" t="s">
        <v>87</v>
      </c>
      <c r="S45" s="7"/>
      <c r="U45" s="7"/>
      <c r="V45" s="7"/>
      <c r="W45" s="7"/>
      <c r="Y45" s="7"/>
      <c r="Z45" s="7"/>
      <c r="AB45" s="7"/>
      <c r="AC45" s="7"/>
    </row>
    <row r="46" spans="1:29" x14ac:dyDescent="0.2">
      <c r="A46" s="74">
        <v>220</v>
      </c>
      <c r="B46" s="78"/>
      <c r="C46" s="75" t="s">
        <v>90</v>
      </c>
      <c r="D46" s="12"/>
      <c r="E46" s="2"/>
      <c r="F46" s="161">
        <f>SUM(F47:F48)</f>
        <v>0</v>
      </c>
      <c r="G46" s="79">
        <f>G47+G48</f>
        <v>0</v>
      </c>
      <c r="H46" s="161">
        <f>SUM(H47:H48)</f>
        <v>0</v>
      </c>
      <c r="I46" s="79">
        <f>I47+I48</f>
        <v>0</v>
      </c>
      <c r="J46" s="161">
        <f>SUM(J47:J48)</f>
        <v>0</v>
      </c>
      <c r="K46" s="282">
        <f>K47+K48</f>
        <v>0</v>
      </c>
      <c r="L46" s="2"/>
      <c r="M46" s="74">
        <f t="shared" si="2"/>
        <v>220</v>
      </c>
      <c r="N46" s="80"/>
      <c r="O46" s="78"/>
      <c r="P46" s="145" t="s">
        <v>91</v>
      </c>
      <c r="Q46" s="48" t="s">
        <v>92</v>
      </c>
      <c r="S46" s="7"/>
      <c r="U46" s="7"/>
      <c r="V46" s="7"/>
      <c r="W46" s="7"/>
      <c r="Y46" s="7"/>
      <c r="Z46" s="7"/>
      <c r="AB46" s="7"/>
      <c r="AC46" s="7"/>
    </row>
    <row r="47" spans="1:29" ht="36" outlineLevel="1" x14ac:dyDescent="0.2">
      <c r="A47" s="77">
        <v>221</v>
      </c>
      <c r="B47" s="78"/>
      <c r="C47" s="12" t="s">
        <v>93</v>
      </c>
      <c r="D47" s="12"/>
      <c r="E47" s="2"/>
      <c r="F47" s="217"/>
      <c r="G47" s="218"/>
      <c r="H47" s="217"/>
      <c r="I47" s="218"/>
      <c r="J47" s="217"/>
      <c r="K47" s="283"/>
      <c r="L47" s="2"/>
      <c r="M47" s="77">
        <f t="shared" si="2"/>
        <v>221</v>
      </c>
      <c r="N47" s="72"/>
      <c r="O47" s="78"/>
      <c r="P47" s="145" t="s">
        <v>94</v>
      </c>
      <c r="Q47" s="48" t="s">
        <v>95</v>
      </c>
      <c r="S47" s="7"/>
      <c r="U47" s="7"/>
      <c r="V47" s="7"/>
      <c r="W47" s="7"/>
      <c r="Y47" s="7"/>
      <c r="Z47" s="7"/>
      <c r="AB47" s="7"/>
      <c r="AC47" s="7"/>
    </row>
    <row r="48" spans="1:29" ht="36" outlineLevel="1" x14ac:dyDescent="0.2">
      <c r="A48" s="77">
        <v>222</v>
      </c>
      <c r="B48" s="78"/>
      <c r="C48" s="12" t="s">
        <v>96</v>
      </c>
      <c r="D48" s="12"/>
      <c r="E48" s="2"/>
      <c r="F48" s="217"/>
      <c r="G48" s="218"/>
      <c r="H48" s="217"/>
      <c r="I48" s="218"/>
      <c r="J48" s="217"/>
      <c r="K48" s="283"/>
      <c r="L48" s="2"/>
      <c r="M48" s="77">
        <f t="shared" si="2"/>
        <v>222</v>
      </c>
      <c r="N48" s="72"/>
      <c r="O48" s="78"/>
      <c r="P48" s="145" t="s">
        <v>94</v>
      </c>
      <c r="Q48" s="48" t="s">
        <v>97</v>
      </c>
      <c r="S48" s="7"/>
      <c r="U48" s="7"/>
      <c r="V48" s="7"/>
      <c r="W48" s="7"/>
      <c r="Y48" s="7"/>
      <c r="Z48" s="7"/>
      <c r="AB48" s="7"/>
      <c r="AC48" s="7"/>
    </row>
    <row r="49" spans="1:29" x14ac:dyDescent="0.2">
      <c r="A49" s="74">
        <v>230</v>
      </c>
      <c r="B49" s="78"/>
      <c r="C49" s="75" t="s">
        <v>98</v>
      </c>
      <c r="D49" s="12"/>
      <c r="E49" s="2"/>
      <c r="F49" s="161">
        <f>SUM(F50:F52)</f>
        <v>0</v>
      </c>
      <c r="G49" s="79">
        <f>G50</f>
        <v>0</v>
      </c>
      <c r="H49" s="161">
        <f>SUM(H50:H52)</f>
        <v>0</v>
      </c>
      <c r="I49" s="79">
        <f>I50</f>
        <v>0</v>
      </c>
      <c r="J49" s="161">
        <f>SUM(J50:J52)</f>
        <v>0</v>
      </c>
      <c r="K49" s="282">
        <f>K50</f>
        <v>0</v>
      </c>
      <c r="L49" s="2"/>
      <c r="M49" s="74">
        <f t="shared" si="2"/>
        <v>230</v>
      </c>
      <c r="N49" s="80"/>
      <c r="O49" s="78"/>
      <c r="P49" s="145" t="s">
        <v>99</v>
      </c>
      <c r="Q49" s="48" t="s">
        <v>92</v>
      </c>
      <c r="S49" s="7"/>
      <c r="U49" s="7"/>
      <c r="V49" s="7"/>
      <c r="W49" s="7"/>
      <c r="Y49" s="7"/>
      <c r="Z49" s="7"/>
      <c r="AB49" s="7"/>
      <c r="AC49" s="7"/>
    </row>
    <row r="50" spans="1:29" ht="36" outlineLevel="1" x14ac:dyDescent="0.2">
      <c r="A50" s="77">
        <v>231</v>
      </c>
      <c r="B50" s="78"/>
      <c r="C50" s="12" t="s">
        <v>243</v>
      </c>
      <c r="D50" s="12"/>
      <c r="E50" s="2"/>
      <c r="F50" s="217"/>
      <c r="G50" s="218"/>
      <c r="H50" s="217"/>
      <c r="I50" s="218"/>
      <c r="J50" s="217"/>
      <c r="K50" s="283"/>
      <c r="L50" s="2"/>
      <c r="M50" s="77">
        <f t="shared" si="2"/>
        <v>231</v>
      </c>
      <c r="N50" s="72"/>
      <c r="O50" s="78"/>
      <c r="P50" s="145" t="s">
        <v>244</v>
      </c>
      <c r="Q50" s="48" t="s">
        <v>101</v>
      </c>
      <c r="S50" s="7"/>
      <c r="U50" s="7"/>
      <c r="V50" s="7"/>
      <c r="W50" s="7"/>
      <c r="Y50" s="7"/>
      <c r="Z50" s="7"/>
      <c r="AB50" s="7"/>
      <c r="AC50" s="7"/>
    </row>
    <row r="51" spans="1:29" outlineLevel="1" x14ac:dyDescent="0.2">
      <c r="A51" s="77">
        <v>233</v>
      </c>
      <c r="B51" s="78"/>
      <c r="C51" s="202" t="s">
        <v>245</v>
      </c>
      <c r="D51" s="12"/>
      <c r="E51" s="2"/>
      <c r="F51" s="217"/>
      <c r="G51" s="76"/>
      <c r="H51" s="217"/>
      <c r="I51" s="76"/>
      <c r="J51" s="217"/>
      <c r="K51" s="281"/>
      <c r="L51" s="2"/>
      <c r="M51" s="77">
        <f t="shared" si="2"/>
        <v>233</v>
      </c>
      <c r="N51" s="72"/>
      <c r="O51" s="78"/>
      <c r="P51" s="148" t="s">
        <v>246</v>
      </c>
      <c r="Q51" s="48" t="s">
        <v>100</v>
      </c>
      <c r="S51" s="7"/>
      <c r="U51" s="7"/>
      <c r="V51" s="7"/>
      <c r="W51" s="7"/>
      <c r="Y51" s="7"/>
      <c r="Z51" s="7"/>
      <c r="AB51" s="7"/>
      <c r="AC51" s="7"/>
    </row>
    <row r="52" spans="1:29" ht="24" outlineLevel="1" x14ac:dyDescent="0.2">
      <c r="A52" s="77">
        <v>234</v>
      </c>
      <c r="B52" s="78"/>
      <c r="C52" s="12" t="s">
        <v>53</v>
      </c>
      <c r="D52" s="12"/>
      <c r="E52" s="2"/>
      <c r="F52" s="217"/>
      <c r="G52" s="76"/>
      <c r="H52" s="217"/>
      <c r="I52" s="76"/>
      <c r="J52" s="217"/>
      <c r="K52" s="281"/>
      <c r="L52" s="2"/>
      <c r="M52" s="77">
        <f t="shared" si="2"/>
        <v>234</v>
      </c>
      <c r="N52" s="80"/>
      <c r="O52" s="78"/>
      <c r="P52" s="145" t="s">
        <v>102</v>
      </c>
      <c r="Q52" s="48" t="s">
        <v>100</v>
      </c>
      <c r="S52" s="7"/>
      <c r="U52" s="7"/>
      <c r="V52" s="7"/>
      <c r="W52" s="7"/>
      <c r="Y52" s="7"/>
      <c r="Z52" s="7"/>
      <c r="AB52" s="7"/>
      <c r="AC52" s="7"/>
    </row>
    <row r="53" spans="1:29" x14ac:dyDescent="0.2">
      <c r="A53" s="74">
        <v>240</v>
      </c>
      <c r="B53" s="25"/>
      <c r="C53" s="75" t="s">
        <v>103</v>
      </c>
      <c r="D53" s="34"/>
      <c r="E53" s="2"/>
      <c r="F53" s="161">
        <f>SUM(F54:F56)</f>
        <v>0</v>
      </c>
      <c r="G53" s="76"/>
      <c r="H53" s="161">
        <f>SUM(H54:H56)</f>
        <v>0</v>
      </c>
      <c r="I53" s="76"/>
      <c r="J53" s="161">
        <f>SUM(J54:J56)</f>
        <v>0</v>
      </c>
      <c r="K53" s="282"/>
      <c r="L53" s="2"/>
      <c r="M53" s="74">
        <f t="shared" si="2"/>
        <v>240</v>
      </c>
      <c r="N53" s="72"/>
      <c r="O53" s="25"/>
      <c r="P53" s="146" t="s">
        <v>104</v>
      </c>
      <c r="Q53" s="48" t="s">
        <v>105</v>
      </c>
      <c r="S53" s="7"/>
      <c r="U53" s="7"/>
      <c r="V53" s="7"/>
      <c r="W53" s="7"/>
      <c r="Y53" s="7"/>
      <c r="Z53" s="7"/>
      <c r="AB53" s="7"/>
      <c r="AC53" s="7"/>
    </row>
    <row r="54" spans="1:29" ht="24" outlineLevel="1" x14ac:dyDescent="0.2">
      <c r="A54" s="77">
        <v>242</v>
      </c>
      <c r="B54" s="25"/>
      <c r="C54" s="12" t="s">
        <v>53</v>
      </c>
      <c r="D54" s="34"/>
      <c r="E54" s="2"/>
      <c r="F54" s="217"/>
      <c r="G54" s="76"/>
      <c r="H54" s="217"/>
      <c r="I54" s="76"/>
      <c r="J54" s="217"/>
      <c r="K54" s="281"/>
      <c r="L54" s="2"/>
      <c r="M54" s="77">
        <f t="shared" si="2"/>
        <v>242</v>
      </c>
      <c r="N54" s="72"/>
      <c r="O54" s="25"/>
      <c r="P54" s="145" t="s">
        <v>107</v>
      </c>
      <c r="Q54" s="48" t="s">
        <v>106</v>
      </c>
      <c r="S54" s="7"/>
      <c r="U54" s="7"/>
      <c r="V54" s="7"/>
      <c r="W54" s="7"/>
      <c r="Y54" s="7"/>
      <c r="Z54" s="7"/>
      <c r="AB54" s="7"/>
      <c r="AC54" s="7"/>
    </row>
    <row r="55" spans="1:29" ht="24" outlineLevel="1" x14ac:dyDescent="0.2">
      <c r="A55" s="77">
        <v>243</v>
      </c>
      <c r="B55" s="25"/>
      <c r="C55" s="12" t="s">
        <v>68</v>
      </c>
      <c r="D55" s="34"/>
      <c r="E55" s="2"/>
      <c r="F55" s="217"/>
      <c r="G55" s="76"/>
      <c r="H55" s="217"/>
      <c r="I55" s="76"/>
      <c r="J55" s="217"/>
      <c r="K55" s="281"/>
      <c r="L55" s="2"/>
      <c r="M55" s="77">
        <f t="shared" si="2"/>
        <v>243</v>
      </c>
      <c r="N55" s="72"/>
      <c r="O55" s="25"/>
      <c r="P55" s="145" t="s">
        <v>88</v>
      </c>
      <c r="Q55" s="48" t="s">
        <v>106</v>
      </c>
      <c r="S55" s="7"/>
      <c r="U55" s="7"/>
      <c r="V55" s="7"/>
      <c r="W55" s="7"/>
      <c r="Y55" s="7"/>
      <c r="Z55" s="7"/>
      <c r="AB55" s="7"/>
      <c r="AC55" s="7"/>
    </row>
    <row r="56" spans="1:29" outlineLevel="1" x14ac:dyDescent="0.2">
      <c r="A56" s="77">
        <v>244</v>
      </c>
      <c r="B56" s="25"/>
      <c r="C56" s="12" t="s">
        <v>46</v>
      </c>
      <c r="D56" s="34"/>
      <c r="E56" s="2"/>
      <c r="F56" s="217"/>
      <c r="G56" s="76"/>
      <c r="H56" s="217"/>
      <c r="I56" s="76"/>
      <c r="J56" s="217"/>
      <c r="K56" s="281"/>
      <c r="L56" s="2"/>
      <c r="M56" s="77">
        <f t="shared" si="2"/>
        <v>244</v>
      </c>
      <c r="N56" s="72"/>
      <c r="O56" s="25"/>
      <c r="P56" s="146" t="s">
        <v>89</v>
      </c>
      <c r="Q56" s="48" t="s">
        <v>106</v>
      </c>
      <c r="S56" s="7"/>
      <c r="U56" s="7"/>
      <c r="V56" s="7"/>
      <c r="W56" s="7"/>
      <c r="Y56" s="7"/>
      <c r="Z56" s="7"/>
      <c r="AB56" s="7"/>
      <c r="AC56" s="7"/>
    </row>
    <row r="57" spans="1:29" x14ac:dyDescent="0.2">
      <c r="A57" s="74">
        <v>250</v>
      </c>
      <c r="B57" s="78"/>
      <c r="C57" s="75" t="s">
        <v>108</v>
      </c>
      <c r="D57" s="12"/>
      <c r="E57" s="2"/>
      <c r="F57" s="161">
        <f>SUM(F58:F60)</f>
        <v>0</v>
      </c>
      <c r="G57" s="79">
        <f>G58</f>
        <v>0</v>
      </c>
      <c r="H57" s="161">
        <f>SUM(H58:H60)</f>
        <v>0</v>
      </c>
      <c r="I57" s="79">
        <f>I58</f>
        <v>0</v>
      </c>
      <c r="J57" s="161">
        <f>SUM(J58:J60)</f>
        <v>0</v>
      </c>
      <c r="K57" s="282">
        <f>K58</f>
        <v>0</v>
      </c>
      <c r="L57" s="2"/>
      <c r="M57" s="74">
        <f t="shared" si="2"/>
        <v>250</v>
      </c>
      <c r="N57" s="80"/>
      <c r="O57" s="78"/>
      <c r="P57" s="145" t="s">
        <v>109</v>
      </c>
      <c r="Q57" s="48" t="s">
        <v>110</v>
      </c>
      <c r="S57" s="7"/>
      <c r="U57" s="7"/>
      <c r="V57" s="7"/>
      <c r="W57" s="7"/>
      <c r="Y57" s="7"/>
      <c r="Z57" s="7"/>
      <c r="AB57" s="7"/>
      <c r="AC57" s="7"/>
    </row>
    <row r="58" spans="1:29" ht="36" outlineLevel="1" x14ac:dyDescent="0.2">
      <c r="A58" s="77">
        <v>251</v>
      </c>
      <c r="B58" s="78"/>
      <c r="C58" s="12" t="s">
        <v>52</v>
      </c>
      <c r="D58" s="12"/>
      <c r="E58" s="2"/>
      <c r="F58" s="217"/>
      <c r="G58" s="218"/>
      <c r="H58" s="217"/>
      <c r="I58" s="218"/>
      <c r="J58" s="217"/>
      <c r="K58" s="283"/>
      <c r="L58" s="2"/>
      <c r="M58" s="77">
        <f t="shared" si="2"/>
        <v>251</v>
      </c>
      <c r="N58" s="72"/>
      <c r="O58" s="78"/>
      <c r="P58" s="147" t="s">
        <v>249</v>
      </c>
      <c r="Q58" s="48" t="s">
        <v>111</v>
      </c>
      <c r="S58" s="7"/>
      <c r="U58" s="7"/>
      <c r="V58" s="7"/>
      <c r="W58" s="7"/>
      <c r="Y58" s="7"/>
      <c r="Z58" s="7"/>
      <c r="AB58" s="7"/>
      <c r="AC58" s="7"/>
    </row>
    <row r="59" spans="1:29" ht="24" outlineLevel="1" x14ac:dyDescent="0.2">
      <c r="A59" s="77">
        <v>253</v>
      </c>
      <c r="B59" s="78"/>
      <c r="C59" s="12" t="s">
        <v>53</v>
      </c>
      <c r="D59" s="12"/>
      <c r="E59" s="2"/>
      <c r="F59" s="217"/>
      <c r="G59" s="76"/>
      <c r="H59" s="217"/>
      <c r="I59" s="76"/>
      <c r="J59" s="217"/>
      <c r="K59" s="281"/>
      <c r="L59" s="2"/>
      <c r="M59" s="77">
        <f t="shared" si="2"/>
        <v>253</v>
      </c>
      <c r="N59" s="80"/>
      <c r="O59" s="78"/>
      <c r="P59" s="145" t="s">
        <v>112</v>
      </c>
      <c r="Q59" s="48" t="s">
        <v>111</v>
      </c>
      <c r="S59" s="7"/>
      <c r="U59" s="7"/>
      <c r="V59" s="7"/>
      <c r="W59" s="7"/>
      <c r="Y59" s="7"/>
      <c r="Z59" s="7"/>
      <c r="AB59" s="7"/>
      <c r="AC59" s="7"/>
    </row>
    <row r="60" spans="1:29" ht="24" outlineLevel="1" x14ac:dyDescent="0.2">
      <c r="A60" s="77">
        <v>254</v>
      </c>
      <c r="B60" s="78"/>
      <c r="C60" s="12" t="s">
        <v>68</v>
      </c>
      <c r="D60" s="12"/>
      <c r="E60" s="2"/>
      <c r="F60" s="217"/>
      <c r="G60" s="76"/>
      <c r="H60" s="217"/>
      <c r="I60" s="76"/>
      <c r="J60" s="217"/>
      <c r="K60" s="281"/>
      <c r="L60" s="2"/>
      <c r="M60" s="77">
        <f t="shared" si="2"/>
        <v>254</v>
      </c>
      <c r="N60" s="80"/>
      <c r="O60" s="78"/>
      <c r="P60" s="145" t="s">
        <v>88</v>
      </c>
      <c r="Q60" s="48" t="s">
        <v>111</v>
      </c>
      <c r="S60" s="7"/>
      <c r="U60" s="7"/>
      <c r="V60" s="7"/>
      <c r="W60" s="7"/>
      <c r="Y60" s="7"/>
      <c r="Z60" s="7"/>
      <c r="AB60" s="7"/>
      <c r="AC60" s="7"/>
    </row>
    <row r="61" spans="1:29" x14ac:dyDescent="0.2">
      <c r="A61" s="74">
        <v>260</v>
      </c>
      <c r="B61" s="25"/>
      <c r="C61" s="75" t="s">
        <v>113</v>
      </c>
      <c r="D61" s="34"/>
      <c r="E61" s="2"/>
      <c r="F61" s="221">
        <f>SUM(F62:F70)</f>
        <v>0</v>
      </c>
      <c r="G61" s="222"/>
      <c r="H61" s="221">
        <f>SUM(H62:H70)</f>
        <v>0</v>
      </c>
      <c r="I61" s="222"/>
      <c r="J61" s="221">
        <f>SUM(J62:J70)</f>
        <v>0</v>
      </c>
      <c r="K61" s="288"/>
      <c r="L61" s="2"/>
      <c r="M61" s="74">
        <f t="shared" si="2"/>
        <v>260</v>
      </c>
      <c r="N61" s="72"/>
      <c r="O61" s="25"/>
      <c r="P61" s="145" t="s">
        <v>114</v>
      </c>
      <c r="Q61" s="48">
        <v>2451</v>
      </c>
      <c r="S61" s="7"/>
      <c r="U61" s="7"/>
      <c r="V61" s="7"/>
      <c r="W61" s="7"/>
      <c r="Y61" s="7"/>
      <c r="Z61" s="7"/>
      <c r="AB61" s="7"/>
      <c r="AC61" s="7"/>
    </row>
    <row r="62" spans="1:29" ht="36" outlineLevel="1" x14ac:dyDescent="0.2">
      <c r="A62" s="188">
        <v>261</v>
      </c>
      <c r="B62" s="35"/>
      <c r="C62" s="34" t="s">
        <v>115</v>
      </c>
      <c r="D62" s="34"/>
      <c r="E62" s="2"/>
      <c r="F62" s="217"/>
      <c r="G62" s="76"/>
      <c r="H62" s="217"/>
      <c r="I62" s="76"/>
      <c r="J62" s="217"/>
      <c r="K62" s="281"/>
      <c r="L62" s="2"/>
      <c r="M62" s="77">
        <f t="shared" si="2"/>
        <v>261</v>
      </c>
      <c r="N62" s="72"/>
      <c r="O62" s="25"/>
      <c r="P62" s="148" t="s">
        <v>116</v>
      </c>
      <c r="Q62" s="48" t="s">
        <v>117</v>
      </c>
      <c r="S62" s="7"/>
      <c r="U62" s="7"/>
      <c r="V62" s="7"/>
      <c r="W62" s="7"/>
      <c r="Y62" s="7"/>
      <c r="Z62" s="7"/>
      <c r="AB62" s="7"/>
      <c r="AC62" s="7"/>
    </row>
    <row r="63" spans="1:29" ht="24" outlineLevel="1" x14ac:dyDescent="0.2">
      <c r="A63" s="188">
        <v>262</v>
      </c>
      <c r="B63" s="35"/>
      <c r="C63" s="34" t="s">
        <v>118</v>
      </c>
      <c r="D63" s="34"/>
      <c r="E63" s="2"/>
      <c r="F63" s="217"/>
      <c r="G63" s="76"/>
      <c r="H63" s="217"/>
      <c r="I63" s="76"/>
      <c r="J63" s="217"/>
      <c r="K63" s="281"/>
      <c r="L63" s="2"/>
      <c r="M63" s="77">
        <f t="shared" si="2"/>
        <v>262</v>
      </c>
      <c r="N63" s="72"/>
      <c r="O63" s="25"/>
      <c r="P63" s="148" t="s">
        <v>119</v>
      </c>
      <c r="Q63" s="48" t="s">
        <v>120</v>
      </c>
      <c r="S63" s="7"/>
      <c r="U63" s="7"/>
      <c r="V63" s="7"/>
      <c r="W63" s="7"/>
      <c r="Y63" s="7"/>
      <c r="Z63" s="7"/>
      <c r="AB63" s="7"/>
      <c r="AC63" s="7"/>
    </row>
    <row r="64" spans="1:29" ht="36" outlineLevel="1" x14ac:dyDescent="0.2">
      <c r="A64" s="188">
        <v>263</v>
      </c>
      <c r="B64" s="35"/>
      <c r="C64" s="34" t="s">
        <v>121</v>
      </c>
      <c r="D64" s="34"/>
      <c r="E64" s="2"/>
      <c r="F64" s="217"/>
      <c r="G64" s="76"/>
      <c r="H64" s="217"/>
      <c r="I64" s="76"/>
      <c r="J64" s="217"/>
      <c r="K64" s="281"/>
      <c r="L64" s="2"/>
      <c r="M64" s="77">
        <f t="shared" si="2"/>
        <v>263</v>
      </c>
      <c r="N64" s="72"/>
      <c r="O64" s="25"/>
      <c r="P64" s="148" t="s">
        <v>250</v>
      </c>
      <c r="Q64" s="48" t="s">
        <v>122</v>
      </c>
      <c r="S64" s="7"/>
      <c r="U64" s="7"/>
      <c r="V64" s="7"/>
      <c r="W64" s="7"/>
      <c r="Y64" s="7"/>
      <c r="Z64" s="7"/>
      <c r="AB64" s="7"/>
      <c r="AC64" s="7"/>
    </row>
    <row r="65" spans="1:29" outlineLevel="1" x14ac:dyDescent="0.2">
      <c r="A65" s="188">
        <v>264</v>
      </c>
      <c r="B65" s="35"/>
      <c r="C65" s="34" t="s">
        <v>123</v>
      </c>
      <c r="D65" s="34"/>
      <c r="E65" s="2"/>
      <c r="F65" s="217"/>
      <c r="G65" s="76"/>
      <c r="H65" s="217"/>
      <c r="I65" s="76"/>
      <c r="J65" s="217"/>
      <c r="K65" s="281"/>
      <c r="L65" s="2"/>
      <c r="M65" s="77">
        <f t="shared" si="2"/>
        <v>264</v>
      </c>
      <c r="N65" s="72"/>
      <c r="O65" s="25"/>
      <c r="P65" s="148" t="s">
        <v>124</v>
      </c>
      <c r="Q65" s="48" t="s">
        <v>125</v>
      </c>
      <c r="S65" s="7"/>
      <c r="U65" s="7"/>
      <c r="V65" s="7"/>
      <c r="W65" s="7"/>
      <c r="Y65" s="7"/>
      <c r="Z65" s="7"/>
      <c r="AB65" s="7"/>
      <c r="AC65" s="7"/>
    </row>
    <row r="66" spans="1:29" outlineLevel="1" x14ac:dyDescent="0.2">
      <c r="A66" s="188">
        <v>265</v>
      </c>
      <c r="B66" s="35"/>
      <c r="C66" s="34" t="s">
        <v>126</v>
      </c>
      <c r="D66" s="34"/>
      <c r="E66" s="2"/>
      <c r="F66" s="217"/>
      <c r="G66" s="76"/>
      <c r="H66" s="217"/>
      <c r="I66" s="76"/>
      <c r="J66" s="217"/>
      <c r="K66" s="281"/>
      <c r="L66" s="2"/>
      <c r="M66" s="77">
        <f t="shared" si="2"/>
        <v>265</v>
      </c>
      <c r="N66" s="72"/>
      <c r="O66" s="25"/>
      <c r="P66" s="148" t="s">
        <v>251</v>
      </c>
      <c r="Q66" s="48" t="s">
        <v>127</v>
      </c>
      <c r="S66" s="7"/>
      <c r="U66" s="7"/>
      <c r="V66" s="7"/>
      <c r="W66" s="7"/>
      <c r="Y66" s="7"/>
      <c r="Z66" s="7"/>
      <c r="AB66" s="7"/>
      <c r="AC66" s="7"/>
    </row>
    <row r="67" spans="1:29" ht="24" outlineLevel="1" x14ac:dyDescent="0.2">
      <c r="A67" s="188">
        <v>266</v>
      </c>
      <c r="B67" s="35"/>
      <c r="C67" s="34" t="s">
        <v>128</v>
      </c>
      <c r="D67" s="34"/>
      <c r="E67" s="2"/>
      <c r="F67" s="217"/>
      <c r="G67" s="76"/>
      <c r="H67" s="217"/>
      <c r="I67" s="76"/>
      <c r="J67" s="217"/>
      <c r="K67" s="281"/>
      <c r="L67" s="2"/>
      <c r="M67" s="77">
        <f t="shared" si="2"/>
        <v>266</v>
      </c>
      <c r="N67" s="72"/>
      <c r="O67" s="25"/>
      <c r="P67" s="148" t="s">
        <v>129</v>
      </c>
      <c r="Q67" s="48" t="s">
        <v>130</v>
      </c>
      <c r="S67" s="7"/>
      <c r="U67" s="7"/>
      <c r="V67" s="7"/>
      <c r="W67" s="7"/>
      <c r="Y67" s="7"/>
      <c r="Z67" s="7"/>
      <c r="AB67" s="7"/>
      <c r="AC67" s="7"/>
    </row>
    <row r="68" spans="1:29" ht="24" outlineLevel="1" x14ac:dyDescent="0.2">
      <c r="A68" s="188">
        <v>267</v>
      </c>
      <c r="B68" s="35"/>
      <c r="C68" s="34" t="s">
        <v>252</v>
      </c>
      <c r="D68" s="34"/>
      <c r="E68" s="2"/>
      <c r="F68" s="217"/>
      <c r="G68" s="76"/>
      <c r="H68" s="217"/>
      <c r="I68" s="76"/>
      <c r="J68" s="217"/>
      <c r="K68" s="281"/>
      <c r="L68" s="2"/>
      <c r="M68" s="77">
        <f t="shared" si="2"/>
        <v>267</v>
      </c>
      <c r="N68" s="72"/>
      <c r="O68" s="25"/>
      <c r="P68" s="148" t="s">
        <v>253</v>
      </c>
      <c r="Q68" s="48" t="s">
        <v>131</v>
      </c>
      <c r="S68" s="7"/>
      <c r="U68" s="7"/>
      <c r="V68" s="7"/>
      <c r="W68" s="7"/>
      <c r="Y68" s="7"/>
      <c r="Z68" s="7"/>
      <c r="AB68" s="7"/>
      <c r="AC68" s="7"/>
    </row>
    <row r="69" spans="1:29" outlineLevel="1" x14ac:dyDescent="0.2">
      <c r="A69" s="188">
        <v>268</v>
      </c>
      <c r="B69" s="35"/>
      <c r="C69" s="34" t="s">
        <v>132</v>
      </c>
      <c r="D69" s="34"/>
      <c r="E69" s="2"/>
      <c r="F69" s="217"/>
      <c r="G69" s="76"/>
      <c r="H69" s="217"/>
      <c r="I69" s="76"/>
      <c r="J69" s="217"/>
      <c r="K69" s="281"/>
      <c r="L69" s="2"/>
      <c r="M69" s="77">
        <f t="shared" si="2"/>
        <v>268</v>
      </c>
      <c r="N69" s="72"/>
      <c r="O69" s="25"/>
      <c r="P69" s="148" t="s">
        <v>273</v>
      </c>
      <c r="Q69" s="48" t="s">
        <v>133</v>
      </c>
      <c r="S69" s="7"/>
      <c r="U69" s="7"/>
      <c r="V69" s="7"/>
      <c r="W69" s="7"/>
      <c r="Y69" s="7"/>
      <c r="Z69" s="7"/>
      <c r="AB69" s="7"/>
      <c r="AC69" s="7"/>
    </row>
    <row r="70" spans="1:29" outlineLevel="1" x14ac:dyDescent="0.2">
      <c r="A70" s="188">
        <v>269</v>
      </c>
      <c r="B70" s="35"/>
      <c r="C70" s="34" t="s">
        <v>134</v>
      </c>
      <c r="D70" s="34"/>
      <c r="E70" s="2"/>
      <c r="F70" s="217"/>
      <c r="G70" s="76"/>
      <c r="H70" s="217"/>
      <c r="I70" s="76"/>
      <c r="J70" s="217"/>
      <c r="K70" s="281"/>
      <c r="L70" s="2"/>
      <c r="M70" s="77">
        <f t="shared" si="2"/>
        <v>269</v>
      </c>
      <c r="N70" s="72"/>
      <c r="O70" s="25"/>
      <c r="P70" s="148" t="s">
        <v>135</v>
      </c>
      <c r="Q70" s="48" t="s">
        <v>136</v>
      </c>
      <c r="S70" s="7"/>
      <c r="U70" s="7"/>
      <c r="V70" s="7"/>
      <c r="W70" s="7"/>
      <c r="Y70" s="7"/>
      <c r="Z70" s="7"/>
      <c r="AB70" s="7"/>
      <c r="AC70" s="7"/>
    </row>
    <row r="71" spans="1:29" x14ac:dyDescent="0.2">
      <c r="A71" s="77">
        <v>270</v>
      </c>
      <c r="B71" s="25"/>
      <c r="C71" s="203" t="s">
        <v>15</v>
      </c>
      <c r="D71" s="40"/>
      <c r="E71" s="2"/>
      <c r="F71" s="217"/>
      <c r="G71" s="76"/>
      <c r="H71" s="217"/>
      <c r="I71" s="76"/>
      <c r="J71" s="217"/>
      <c r="K71" s="281"/>
      <c r="L71" s="2"/>
      <c r="M71" s="77">
        <f t="shared" si="2"/>
        <v>270</v>
      </c>
      <c r="N71" s="72"/>
      <c r="O71" s="25"/>
      <c r="P71" s="146" t="s">
        <v>261</v>
      </c>
      <c r="Q71" s="48" t="s">
        <v>149</v>
      </c>
      <c r="S71" s="7"/>
      <c r="U71" s="7"/>
      <c r="V71" s="7"/>
      <c r="W71" s="7"/>
      <c r="Y71" s="7"/>
      <c r="Z71" s="7"/>
      <c r="AB71" s="7"/>
      <c r="AC71" s="7"/>
    </row>
    <row r="72" spans="1:29" x14ac:dyDescent="0.2">
      <c r="A72" s="77"/>
      <c r="B72" s="25"/>
      <c r="C72" s="13"/>
      <c r="D72" s="177"/>
      <c r="E72" s="2"/>
      <c r="F72" s="186"/>
      <c r="G72" s="187"/>
      <c r="H72" s="186"/>
      <c r="I72" s="187"/>
      <c r="J72" s="186"/>
      <c r="K72" s="289"/>
      <c r="L72" s="2"/>
      <c r="M72" s="77"/>
      <c r="N72" s="72"/>
      <c r="O72" s="25"/>
      <c r="P72" s="146"/>
      <c r="Q72" s="48"/>
      <c r="S72" s="7"/>
      <c r="U72" s="7"/>
      <c r="V72" s="7"/>
      <c r="W72" s="7"/>
      <c r="Y72" s="7"/>
      <c r="Z72" s="7"/>
      <c r="AB72" s="7"/>
      <c r="AC72" s="7"/>
    </row>
    <row r="73" spans="1:29" ht="15" x14ac:dyDescent="0.25">
      <c r="A73" s="210">
        <v>300</v>
      </c>
      <c r="B73" s="205"/>
      <c r="C73" s="206" t="s">
        <v>23</v>
      </c>
      <c r="D73" s="25"/>
      <c r="E73" s="2"/>
      <c r="F73" s="161">
        <f>SUM(F74:F80)</f>
        <v>0</v>
      </c>
      <c r="G73" s="79">
        <f>G74</f>
        <v>0</v>
      </c>
      <c r="H73" s="161">
        <f>SUM(H74:H80)</f>
        <v>0</v>
      </c>
      <c r="I73" s="79">
        <f>I74</f>
        <v>0</v>
      </c>
      <c r="J73" s="161">
        <f>SUM(J74:J80)</f>
        <v>0</v>
      </c>
      <c r="K73" s="282">
        <f>K74</f>
        <v>0</v>
      </c>
      <c r="L73" s="2"/>
      <c r="M73" s="93">
        <f t="shared" ref="M73:M80" si="3">A73</f>
        <v>300</v>
      </c>
      <c r="N73" s="72"/>
      <c r="O73" s="12"/>
      <c r="P73" s="144" t="str">
        <f>C73&amp;" - Calculates automatically."</f>
        <v>Pupil Services - Calculates automatically.</v>
      </c>
      <c r="Q73" s="73" t="s">
        <v>137</v>
      </c>
      <c r="S73" s="7"/>
      <c r="U73" s="7"/>
      <c r="V73" s="7"/>
      <c r="W73" s="7"/>
      <c r="Y73" s="7"/>
      <c r="Z73" s="7"/>
      <c r="AB73" s="7"/>
      <c r="AC73" s="7"/>
    </row>
    <row r="74" spans="1:29" x14ac:dyDescent="0.2">
      <c r="A74" s="77">
        <v>310</v>
      </c>
      <c r="B74" s="78"/>
      <c r="C74" s="12" t="s">
        <v>138</v>
      </c>
      <c r="D74" s="12"/>
      <c r="E74" s="2"/>
      <c r="F74" s="217"/>
      <c r="G74" s="218"/>
      <c r="H74" s="217"/>
      <c r="I74" s="218"/>
      <c r="J74" s="217"/>
      <c r="K74" s="283"/>
      <c r="L74" s="2"/>
      <c r="M74" s="77">
        <f t="shared" si="3"/>
        <v>310</v>
      </c>
      <c r="N74" s="80"/>
      <c r="O74" s="78"/>
      <c r="P74" s="146" t="s">
        <v>254</v>
      </c>
      <c r="Q74" s="48" t="s">
        <v>139</v>
      </c>
      <c r="S74" s="7"/>
      <c r="U74" s="7"/>
      <c r="V74" s="7"/>
      <c r="W74" s="7"/>
      <c r="Y74" s="7"/>
      <c r="Z74" s="7"/>
      <c r="AB74" s="7"/>
      <c r="AC74" s="7"/>
    </row>
    <row r="75" spans="1:29" x14ac:dyDescent="0.2">
      <c r="A75" s="77">
        <v>320</v>
      </c>
      <c r="B75" s="25"/>
      <c r="C75" s="12" t="s">
        <v>140</v>
      </c>
      <c r="D75" s="12"/>
      <c r="E75" s="2"/>
      <c r="F75" s="217"/>
      <c r="G75" s="76"/>
      <c r="H75" s="217"/>
      <c r="I75" s="76"/>
      <c r="J75" s="217"/>
      <c r="K75" s="281"/>
      <c r="L75" s="2"/>
      <c r="M75" s="77">
        <f t="shared" si="3"/>
        <v>320</v>
      </c>
      <c r="N75" s="72"/>
      <c r="O75" s="25"/>
      <c r="P75" s="146" t="s">
        <v>141</v>
      </c>
      <c r="Q75" s="48">
        <v>3200</v>
      </c>
      <c r="S75" s="7"/>
      <c r="U75" s="7"/>
      <c r="V75" s="7"/>
      <c r="W75" s="7"/>
      <c r="Y75" s="7"/>
      <c r="Z75" s="7"/>
      <c r="AB75" s="7"/>
      <c r="AC75" s="7"/>
    </row>
    <row r="76" spans="1:29" ht="24" x14ac:dyDescent="0.2">
      <c r="A76" s="77">
        <v>330</v>
      </c>
      <c r="B76" s="25"/>
      <c r="C76" s="34" t="s">
        <v>142</v>
      </c>
      <c r="D76" s="34"/>
      <c r="E76" s="2"/>
      <c r="F76" s="217"/>
      <c r="G76" s="76"/>
      <c r="H76" s="217"/>
      <c r="I76" s="76"/>
      <c r="J76" s="217"/>
      <c r="K76" s="281"/>
      <c r="L76" s="2"/>
      <c r="M76" s="77">
        <f t="shared" si="3"/>
        <v>330</v>
      </c>
      <c r="N76" s="72"/>
      <c r="O76" s="25"/>
      <c r="P76" s="153" t="s">
        <v>143</v>
      </c>
      <c r="Q76" s="48">
        <v>3300</v>
      </c>
      <c r="S76" s="7"/>
      <c r="U76" s="7"/>
      <c r="V76" s="7"/>
      <c r="W76" s="7"/>
      <c r="Y76" s="7"/>
      <c r="Z76" s="7"/>
      <c r="AB76" s="7"/>
      <c r="AC76" s="7"/>
    </row>
    <row r="77" spans="1:29" ht="24" x14ac:dyDescent="0.2">
      <c r="A77" s="77">
        <v>340</v>
      </c>
      <c r="B77" s="25"/>
      <c r="C77" s="34" t="s">
        <v>144</v>
      </c>
      <c r="D77" s="34"/>
      <c r="E77" s="2"/>
      <c r="F77" s="217"/>
      <c r="G77" s="76"/>
      <c r="H77" s="217"/>
      <c r="I77" s="76"/>
      <c r="J77" s="217"/>
      <c r="K77" s="281"/>
      <c r="L77" s="2"/>
      <c r="M77" s="77">
        <f t="shared" si="3"/>
        <v>340</v>
      </c>
      <c r="N77" s="72"/>
      <c r="O77" s="25"/>
      <c r="P77" s="153" t="s">
        <v>256</v>
      </c>
      <c r="Q77" s="48">
        <v>3300</v>
      </c>
      <c r="S77" s="7"/>
      <c r="U77" s="7"/>
      <c r="V77" s="7"/>
      <c r="W77" s="7"/>
      <c r="Y77" s="7"/>
      <c r="Z77" s="7"/>
      <c r="AB77" s="7"/>
      <c r="AC77" s="7"/>
    </row>
    <row r="78" spans="1:29" ht="24" x14ac:dyDescent="0.2">
      <c r="A78" s="77">
        <v>350</v>
      </c>
      <c r="B78" s="25"/>
      <c r="C78" s="34" t="s">
        <v>145</v>
      </c>
      <c r="D78" s="34"/>
      <c r="E78" s="2"/>
      <c r="F78" s="217"/>
      <c r="G78" s="76"/>
      <c r="H78" s="217"/>
      <c r="I78" s="76"/>
      <c r="J78" s="217"/>
      <c r="K78" s="281"/>
      <c r="L78" s="2"/>
      <c r="M78" s="77">
        <f t="shared" si="3"/>
        <v>350</v>
      </c>
      <c r="N78" s="72"/>
      <c r="O78" s="25"/>
      <c r="P78" s="146" t="s">
        <v>146</v>
      </c>
      <c r="Q78" s="48">
        <v>3400</v>
      </c>
      <c r="S78" s="7"/>
      <c r="U78" s="7"/>
      <c r="V78" s="7"/>
      <c r="W78" s="7"/>
      <c r="Y78" s="7"/>
      <c r="Z78" s="7"/>
      <c r="AB78" s="7"/>
      <c r="AC78" s="7"/>
    </row>
    <row r="79" spans="1:29" x14ac:dyDescent="0.2">
      <c r="A79" s="77">
        <v>360</v>
      </c>
      <c r="B79" s="25"/>
      <c r="C79" s="34" t="s">
        <v>147</v>
      </c>
      <c r="D79" s="34"/>
      <c r="E79" s="2"/>
      <c r="F79" s="217"/>
      <c r="G79" s="76"/>
      <c r="H79" s="217"/>
      <c r="I79" s="76"/>
      <c r="J79" s="217"/>
      <c r="K79" s="281"/>
      <c r="L79" s="2"/>
      <c r="M79" s="77">
        <f t="shared" si="3"/>
        <v>360</v>
      </c>
      <c r="N79" s="72"/>
      <c r="O79" s="25"/>
      <c r="P79" s="146" t="s">
        <v>141</v>
      </c>
      <c r="Q79" s="48">
        <v>3510</v>
      </c>
      <c r="S79" s="7"/>
      <c r="U79" s="7"/>
      <c r="V79" s="7"/>
      <c r="W79" s="7"/>
      <c r="Y79" s="7"/>
      <c r="Z79" s="7"/>
      <c r="AB79" s="7"/>
      <c r="AC79" s="7"/>
    </row>
    <row r="80" spans="1:29" x14ac:dyDescent="0.2">
      <c r="A80" s="77">
        <v>370</v>
      </c>
      <c r="B80" s="25"/>
      <c r="C80" s="13" t="s">
        <v>15</v>
      </c>
      <c r="D80" s="40"/>
      <c r="E80" s="2"/>
      <c r="F80" s="217"/>
      <c r="G80" s="76"/>
      <c r="H80" s="217"/>
      <c r="I80" s="76"/>
      <c r="J80" s="217"/>
      <c r="K80" s="281"/>
      <c r="L80" s="2"/>
      <c r="M80" s="77">
        <f t="shared" si="3"/>
        <v>370</v>
      </c>
      <c r="N80" s="72"/>
      <c r="O80" s="25"/>
      <c r="P80" s="146" t="s">
        <v>148</v>
      </c>
      <c r="Q80" s="48" t="s">
        <v>149</v>
      </c>
      <c r="S80" s="7"/>
      <c r="U80" s="7"/>
      <c r="V80" s="7"/>
      <c r="W80" s="7"/>
      <c r="Y80" s="7"/>
      <c r="Z80" s="7"/>
      <c r="AB80" s="7"/>
      <c r="AC80" s="7"/>
    </row>
    <row r="81" spans="1:29" s="30" customFormat="1" x14ac:dyDescent="0.2">
      <c r="A81" s="53"/>
      <c r="B81" s="37"/>
      <c r="F81" s="88"/>
      <c r="G81" s="163"/>
      <c r="H81" s="88"/>
      <c r="I81" s="163"/>
      <c r="J81" s="88"/>
      <c r="K81" s="286"/>
      <c r="M81" s="53"/>
      <c r="N81" s="58"/>
      <c r="O81" s="37"/>
      <c r="P81" s="151"/>
      <c r="Q81" s="60"/>
    </row>
    <row r="82" spans="1:29" ht="15" x14ac:dyDescent="0.25">
      <c r="A82" s="210">
        <v>400</v>
      </c>
      <c r="B82" s="205"/>
      <c r="C82" s="206" t="s">
        <v>257</v>
      </c>
      <c r="D82" s="70"/>
      <c r="E82" s="2"/>
      <c r="F82" s="161">
        <f>SUM(F83:F92)</f>
        <v>0</v>
      </c>
      <c r="G82" s="79">
        <f>G83</f>
        <v>0</v>
      </c>
      <c r="H82" s="161">
        <f>SUM(H83:H92)</f>
        <v>0</v>
      </c>
      <c r="I82" s="79">
        <f>I83</f>
        <v>0</v>
      </c>
      <c r="J82" s="161">
        <f>SUM(J83:J92)</f>
        <v>0</v>
      </c>
      <c r="K82" s="282">
        <f>K83</f>
        <v>0</v>
      </c>
      <c r="L82" s="2"/>
      <c r="M82" s="93">
        <f t="shared" ref="M82:M92" si="4">A82</f>
        <v>400</v>
      </c>
      <c r="N82" s="72"/>
      <c r="O82" s="12"/>
      <c r="P82" s="144" t="str">
        <f>C82&amp;" - Calculates automatically."</f>
        <v>Operation &amp; Maintenance of Facilities - Calculates automatically.</v>
      </c>
      <c r="Q82" s="73" t="s">
        <v>150</v>
      </c>
      <c r="S82" s="7"/>
      <c r="U82" s="7"/>
      <c r="V82" s="7"/>
      <c r="W82" s="7"/>
      <c r="Y82" s="7"/>
      <c r="Z82" s="7"/>
      <c r="AB82" s="7"/>
      <c r="AC82" s="7"/>
    </row>
    <row r="83" spans="1:29" x14ac:dyDescent="0.2">
      <c r="A83" s="77">
        <v>410</v>
      </c>
      <c r="B83" s="78"/>
      <c r="C83" s="12" t="s">
        <v>258</v>
      </c>
      <c r="D83" s="12"/>
      <c r="E83" s="2"/>
      <c r="F83" s="217"/>
      <c r="G83" s="218"/>
      <c r="H83" s="217"/>
      <c r="I83" s="218"/>
      <c r="J83" s="217"/>
      <c r="K83" s="283"/>
      <c r="L83" s="2"/>
      <c r="M83" s="77">
        <f t="shared" si="4"/>
        <v>410</v>
      </c>
      <c r="N83" s="80"/>
      <c r="O83" s="78"/>
      <c r="P83" s="147" t="s">
        <v>259</v>
      </c>
      <c r="Q83" s="48" t="s">
        <v>151</v>
      </c>
      <c r="S83" s="7"/>
      <c r="U83" s="7"/>
      <c r="V83" s="7"/>
      <c r="W83" s="7"/>
      <c r="Y83" s="7"/>
      <c r="Z83" s="7"/>
      <c r="AB83" s="7"/>
      <c r="AC83" s="7"/>
    </row>
    <row r="84" spans="1:29" x14ac:dyDescent="0.2">
      <c r="A84" s="77">
        <v>415</v>
      </c>
      <c r="B84" s="25"/>
      <c r="C84" s="12" t="s">
        <v>152</v>
      </c>
      <c r="D84" s="12"/>
      <c r="E84" s="2"/>
      <c r="F84" s="217"/>
      <c r="G84" s="76"/>
      <c r="H84" s="217"/>
      <c r="I84" s="76"/>
      <c r="J84" s="217"/>
      <c r="K84" s="281"/>
      <c r="L84" s="2"/>
      <c r="M84" s="77">
        <f t="shared" si="4"/>
        <v>415</v>
      </c>
      <c r="N84" s="72"/>
      <c r="O84" s="25"/>
      <c r="P84" s="145" t="s">
        <v>153</v>
      </c>
      <c r="Q84" s="48" t="s">
        <v>154</v>
      </c>
      <c r="S84" s="7"/>
      <c r="U84" s="7"/>
      <c r="V84" s="7"/>
      <c r="W84" s="7"/>
      <c r="Y84" s="7"/>
      <c r="Z84" s="7"/>
      <c r="AB84" s="7"/>
      <c r="AC84" s="7"/>
    </row>
    <row r="85" spans="1:29" x14ac:dyDescent="0.2">
      <c r="A85" s="77">
        <v>420</v>
      </c>
      <c r="B85" s="25"/>
      <c r="C85" s="34" t="s">
        <v>155</v>
      </c>
      <c r="D85" s="34"/>
      <c r="E85" s="2"/>
      <c r="F85" s="217"/>
      <c r="G85" s="76"/>
      <c r="H85" s="217"/>
      <c r="I85" s="76"/>
      <c r="J85" s="217"/>
      <c r="K85" s="281"/>
      <c r="L85" s="2"/>
      <c r="M85" s="77">
        <f t="shared" si="4"/>
        <v>420</v>
      </c>
      <c r="N85" s="72"/>
      <c r="O85" s="25"/>
      <c r="P85" s="145" t="s">
        <v>156</v>
      </c>
      <c r="Q85" s="48" t="s">
        <v>157</v>
      </c>
      <c r="S85" s="7"/>
      <c r="U85" s="7"/>
      <c r="V85" s="7"/>
      <c r="W85" s="7"/>
      <c r="Y85" s="7"/>
      <c r="Z85" s="7"/>
      <c r="AB85" s="7"/>
      <c r="AC85" s="7"/>
    </row>
    <row r="86" spans="1:29" x14ac:dyDescent="0.2">
      <c r="A86" s="77">
        <v>425</v>
      </c>
      <c r="B86" s="25"/>
      <c r="C86" s="34" t="s">
        <v>158</v>
      </c>
      <c r="D86" s="34"/>
      <c r="E86" s="2"/>
      <c r="F86" s="217"/>
      <c r="G86" s="76"/>
      <c r="H86" s="217"/>
      <c r="I86" s="76"/>
      <c r="J86" s="217"/>
      <c r="K86" s="281"/>
      <c r="L86" s="2"/>
      <c r="M86" s="77">
        <f t="shared" si="4"/>
        <v>425</v>
      </c>
      <c r="N86" s="72"/>
      <c r="O86" s="25"/>
      <c r="P86" s="145" t="s">
        <v>159</v>
      </c>
      <c r="Q86" s="48">
        <v>4230</v>
      </c>
      <c r="S86" s="7"/>
      <c r="U86" s="7"/>
      <c r="V86" s="7"/>
      <c r="W86" s="7"/>
      <c r="Y86" s="7"/>
      <c r="Z86" s="7"/>
      <c r="AB86" s="7"/>
      <c r="AC86" s="7"/>
    </row>
    <row r="87" spans="1:29" ht="24" x14ac:dyDescent="0.2">
      <c r="A87" s="77">
        <v>430</v>
      </c>
      <c r="B87" s="25"/>
      <c r="C87" s="34" t="s">
        <v>160</v>
      </c>
      <c r="D87" s="34"/>
      <c r="E87" s="2"/>
      <c r="F87" s="217"/>
      <c r="G87" s="76"/>
      <c r="H87" s="217"/>
      <c r="I87" s="76"/>
      <c r="J87" s="217"/>
      <c r="K87" s="281"/>
      <c r="L87" s="2"/>
      <c r="M87" s="77">
        <f t="shared" si="4"/>
        <v>430</v>
      </c>
      <c r="N87" s="72"/>
      <c r="O87" s="25"/>
      <c r="P87" s="145" t="s">
        <v>161</v>
      </c>
      <c r="Q87" s="48" t="s">
        <v>162</v>
      </c>
      <c r="S87" s="7"/>
      <c r="U87" s="7"/>
      <c r="V87" s="7"/>
      <c r="W87" s="7"/>
      <c r="Y87" s="7"/>
      <c r="Z87" s="7"/>
      <c r="AB87" s="7"/>
      <c r="AC87" s="7"/>
    </row>
    <row r="88" spans="1:29" s="31" customFormat="1" ht="24" x14ac:dyDescent="0.2">
      <c r="A88" s="77">
        <v>435</v>
      </c>
      <c r="B88" s="35"/>
      <c r="C88" s="34" t="s">
        <v>163</v>
      </c>
      <c r="D88" s="34"/>
      <c r="E88" s="30"/>
      <c r="F88" s="217"/>
      <c r="G88" s="76"/>
      <c r="H88" s="217"/>
      <c r="I88" s="76"/>
      <c r="J88" s="217"/>
      <c r="K88" s="281"/>
      <c r="L88" s="30"/>
      <c r="M88" s="77">
        <f t="shared" si="4"/>
        <v>435</v>
      </c>
      <c r="N88" s="72"/>
      <c r="O88" s="25"/>
      <c r="P88" s="145" t="s">
        <v>164</v>
      </c>
      <c r="Q88" s="94" t="s">
        <v>136</v>
      </c>
    </row>
    <row r="89" spans="1:29" x14ac:dyDescent="0.2">
      <c r="A89" s="77">
        <v>440</v>
      </c>
      <c r="B89" s="25"/>
      <c r="C89" s="34" t="s">
        <v>165</v>
      </c>
      <c r="D89" s="34"/>
      <c r="E89" s="2"/>
      <c r="F89" s="217"/>
      <c r="G89" s="76"/>
      <c r="H89" s="217"/>
      <c r="I89" s="76"/>
      <c r="J89" s="217"/>
      <c r="K89" s="281"/>
      <c r="L89" s="2"/>
      <c r="M89" s="77">
        <f t="shared" si="4"/>
        <v>440</v>
      </c>
      <c r="N89" s="72"/>
      <c r="O89" s="25"/>
      <c r="P89" s="145" t="s">
        <v>166</v>
      </c>
      <c r="Q89" s="48">
        <v>5350</v>
      </c>
      <c r="S89" s="7"/>
      <c r="U89" s="7"/>
      <c r="V89" s="7"/>
      <c r="W89" s="7"/>
      <c r="Y89" s="7"/>
      <c r="Z89" s="7"/>
      <c r="AB89" s="7"/>
      <c r="AC89" s="7"/>
    </row>
    <row r="90" spans="1:29" x14ac:dyDescent="0.2">
      <c r="A90" s="77">
        <v>445</v>
      </c>
      <c r="B90" s="25"/>
      <c r="C90" s="34" t="s">
        <v>167</v>
      </c>
      <c r="D90" s="34"/>
      <c r="E90" s="2"/>
      <c r="F90" s="217"/>
      <c r="G90" s="76"/>
      <c r="H90" s="217"/>
      <c r="I90" s="76"/>
      <c r="J90" s="217"/>
      <c r="K90" s="281"/>
      <c r="L90" s="2"/>
      <c r="M90" s="77">
        <f t="shared" si="4"/>
        <v>445</v>
      </c>
      <c r="N90" s="72"/>
      <c r="O90" s="25"/>
      <c r="P90" s="145" t="s">
        <v>168</v>
      </c>
      <c r="Q90" s="48">
        <v>5300</v>
      </c>
      <c r="S90" s="7"/>
      <c r="U90" s="7"/>
      <c r="V90" s="7"/>
      <c r="W90" s="7"/>
      <c r="Y90" s="7"/>
      <c r="Z90" s="7"/>
      <c r="AB90" s="7"/>
      <c r="AC90" s="7"/>
    </row>
    <row r="91" spans="1:29" s="31" customFormat="1" x14ac:dyDescent="0.2">
      <c r="A91" s="77">
        <v>455</v>
      </c>
      <c r="B91" s="35"/>
      <c r="C91" s="34" t="s">
        <v>15</v>
      </c>
      <c r="D91" s="16" t="s">
        <v>169</v>
      </c>
      <c r="E91" s="30"/>
      <c r="F91" s="217"/>
      <c r="G91" s="76"/>
      <c r="H91" s="217"/>
      <c r="I91" s="76"/>
      <c r="J91" s="217"/>
      <c r="K91" s="281"/>
      <c r="L91" s="30"/>
      <c r="M91" s="77">
        <f t="shared" si="4"/>
        <v>455</v>
      </c>
      <c r="N91" s="72"/>
      <c r="O91" s="25"/>
      <c r="P91" s="145" t="s">
        <v>170</v>
      </c>
      <c r="Q91" s="94"/>
    </row>
    <row r="92" spans="1:29" s="31" customFormat="1" x14ac:dyDescent="0.2">
      <c r="A92" s="77">
        <v>460</v>
      </c>
      <c r="B92" s="35"/>
      <c r="C92" s="13" t="s">
        <v>15</v>
      </c>
      <c r="D92" s="40"/>
      <c r="E92" s="30"/>
      <c r="F92" s="217"/>
      <c r="G92" s="76"/>
      <c r="H92" s="217"/>
      <c r="I92" s="76"/>
      <c r="J92" s="217"/>
      <c r="K92" s="281"/>
      <c r="L92" s="30"/>
      <c r="M92" s="77">
        <f t="shared" si="4"/>
        <v>460</v>
      </c>
      <c r="N92" s="95"/>
      <c r="O92" s="35"/>
      <c r="P92" s="154" t="s">
        <v>171</v>
      </c>
      <c r="Q92" s="94" t="s">
        <v>136</v>
      </c>
    </row>
    <row r="93" spans="1:29" s="30" customFormat="1" x14ac:dyDescent="0.2">
      <c r="A93" s="53"/>
      <c r="B93" s="37"/>
      <c r="F93" s="88"/>
      <c r="G93" s="163"/>
      <c r="H93" s="88"/>
      <c r="I93" s="163"/>
      <c r="J93" s="88"/>
      <c r="K93" s="286"/>
      <c r="M93" s="53"/>
      <c r="N93" s="58"/>
      <c r="O93" s="37"/>
      <c r="P93" s="151"/>
      <c r="Q93" s="60"/>
    </row>
    <row r="94" spans="1:29" ht="15" x14ac:dyDescent="0.25">
      <c r="A94" s="210">
        <v>500</v>
      </c>
      <c r="B94" s="205"/>
      <c r="C94" s="206" t="s">
        <v>24</v>
      </c>
      <c r="D94" s="70"/>
      <c r="E94" s="2"/>
      <c r="F94" s="161">
        <f>SUM(F95:F98)</f>
        <v>0</v>
      </c>
      <c r="G94" s="76"/>
      <c r="H94" s="161">
        <f>SUM(H95:H98)</f>
        <v>0</v>
      </c>
      <c r="I94" s="76"/>
      <c r="J94" s="161">
        <f>SUM(J95:J98)</f>
        <v>0</v>
      </c>
      <c r="K94" s="281"/>
      <c r="L94" s="2"/>
      <c r="M94" s="93">
        <f>A94</f>
        <v>500</v>
      </c>
      <c r="N94" s="72"/>
      <c r="O94" s="12"/>
      <c r="P94" s="144" t="str">
        <f>C94&amp;" - Calculates automatically."</f>
        <v>Benefits and Other Fixed Charges - Calculates automatically.</v>
      </c>
      <c r="Q94" s="73" t="s">
        <v>172</v>
      </c>
      <c r="S94" s="7"/>
      <c r="U94" s="7"/>
      <c r="V94" s="7"/>
      <c r="W94" s="7"/>
      <c r="Y94" s="7"/>
      <c r="Z94" s="7"/>
      <c r="AB94" s="7"/>
      <c r="AC94" s="7"/>
    </row>
    <row r="95" spans="1:29" x14ac:dyDescent="0.2">
      <c r="A95" s="77">
        <v>510</v>
      </c>
      <c r="B95" s="78"/>
      <c r="C95" s="34" t="s">
        <v>173</v>
      </c>
      <c r="D95" s="34"/>
      <c r="E95" s="2"/>
      <c r="F95" s="162"/>
      <c r="G95" s="76"/>
      <c r="H95" s="162"/>
      <c r="I95" s="76"/>
      <c r="J95" s="162"/>
      <c r="K95" s="281"/>
      <c r="L95" s="2"/>
      <c r="M95" s="77">
        <f>A95</f>
        <v>510</v>
      </c>
      <c r="N95" s="80"/>
      <c r="O95" s="78"/>
      <c r="P95" s="146" t="s">
        <v>220</v>
      </c>
      <c r="Q95" s="48">
        <v>5100</v>
      </c>
      <c r="S95" s="7"/>
      <c r="U95" s="7"/>
      <c r="V95" s="7"/>
      <c r="W95" s="7"/>
      <c r="Y95" s="7"/>
      <c r="Z95" s="7"/>
      <c r="AB95" s="7"/>
      <c r="AC95" s="7"/>
    </row>
    <row r="96" spans="1:29" x14ac:dyDescent="0.2">
      <c r="A96" s="77">
        <v>520</v>
      </c>
      <c r="B96" s="78"/>
      <c r="C96" s="34" t="s">
        <v>174</v>
      </c>
      <c r="D96" s="34"/>
      <c r="E96" s="2"/>
      <c r="F96" s="162"/>
      <c r="G96" s="76"/>
      <c r="H96" s="162"/>
      <c r="I96" s="76"/>
      <c r="J96" s="162"/>
      <c r="K96" s="281"/>
      <c r="L96" s="2"/>
      <c r="M96" s="77">
        <f>A96</f>
        <v>520</v>
      </c>
      <c r="N96" s="80"/>
      <c r="O96" s="78"/>
      <c r="P96" s="146" t="s">
        <v>220</v>
      </c>
      <c r="Q96" s="48" t="s">
        <v>175</v>
      </c>
      <c r="S96" s="7"/>
      <c r="U96" s="7"/>
      <c r="V96" s="7"/>
      <c r="W96" s="7"/>
      <c r="Y96" s="7"/>
      <c r="Z96" s="7"/>
      <c r="AB96" s="7"/>
      <c r="AC96" s="7"/>
    </row>
    <row r="97" spans="1:29" ht="24" x14ac:dyDescent="0.2">
      <c r="A97" s="77">
        <v>530</v>
      </c>
      <c r="B97" s="25"/>
      <c r="C97" s="34" t="s">
        <v>176</v>
      </c>
      <c r="D97" s="34"/>
      <c r="E97" s="2"/>
      <c r="F97" s="217"/>
      <c r="G97" s="76"/>
      <c r="H97" s="217"/>
      <c r="I97" s="76"/>
      <c r="J97" s="217"/>
      <c r="K97" s="281"/>
      <c r="L97" s="2"/>
      <c r="M97" s="77">
        <f>A97</f>
        <v>530</v>
      </c>
      <c r="N97" s="80"/>
      <c r="O97" s="25"/>
      <c r="P97" s="146" t="s">
        <v>177</v>
      </c>
      <c r="Q97" s="48">
        <v>5260</v>
      </c>
      <c r="S97" s="7"/>
      <c r="U97" s="7"/>
      <c r="V97" s="7"/>
      <c r="W97" s="7"/>
      <c r="Y97" s="7"/>
      <c r="Z97" s="7"/>
      <c r="AB97" s="7"/>
      <c r="AC97" s="7"/>
    </row>
    <row r="98" spans="1:29" ht="24" x14ac:dyDescent="0.2">
      <c r="A98" s="77">
        <v>570</v>
      </c>
      <c r="B98" s="12"/>
      <c r="C98" s="13" t="s">
        <v>15</v>
      </c>
      <c r="D98" s="40"/>
      <c r="E98" s="2"/>
      <c r="F98" s="217"/>
      <c r="G98" s="76"/>
      <c r="H98" s="217"/>
      <c r="I98" s="76"/>
      <c r="J98" s="217"/>
      <c r="K98" s="281"/>
      <c r="L98" s="2"/>
      <c r="M98" s="77">
        <f>A98</f>
        <v>570</v>
      </c>
      <c r="N98" s="72"/>
      <c r="O98" s="25"/>
      <c r="P98" s="146" t="s">
        <v>178</v>
      </c>
      <c r="Q98" s="48" t="s">
        <v>179</v>
      </c>
      <c r="S98" s="7"/>
      <c r="U98" s="7"/>
      <c r="V98" s="7"/>
      <c r="W98" s="7"/>
      <c r="Y98" s="7"/>
      <c r="Z98" s="7"/>
      <c r="AB98" s="7"/>
      <c r="AC98" s="7"/>
    </row>
    <row r="99" spans="1:29" s="30" customFormat="1" x14ac:dyDescent="0.2">
      <c r="A99" s="53"/>
      <c r="B99" s="37"/>
      <c r="F99" s="88"/>
      <c r="G99" s="163"/>
      <c r="H99" s="88"/>
      <c r="I99" s="163"/>
      <c r="J99" s="88"/>
      <c r="K99" s="286"/>
      <c r="M99" s="53"/>
      <c r="N99" s="58"/>
      <c r="O99" s="37"/>
      <c r="P99" s="151"/>
      <c r="Q99" s="60"/>
    </row>
    <row r="100" spans="1:29" ht="15" x14ac:dyDescent="0.25">
      <c r="A100" s="210">
        <v>600</v>
      </c>
      <c r="B100" s="211"/>
      <c r="C100" s="212" t="s">
        <v>25</v>
      </c>
      <c r="D100" s="28"/>
      <c r="E100" s="2"/>
      <c r="F100" s="161">
        <f>SUM(F101:F101)</f>
        <v>0</v>
      </c>
      <c r="G100" s="76"/>
      <c r="H100" s="161">
        <f>SUM(H101:H101)</f>
        <v>0</v>
      </c>
      <c r="I100" s="76"/>
      <c r="J100" s="161">
        <f>SUM(J101:J101)</f>
        <v>0</v>
      </c>
      <c r="K100" s="281"/>
      <c r="L100" s="2"/>
      <c r="M100" s="93">
        <f>A100</f>
        <v>600</v>
      </c>
      <c r="N100" s="72"/>
      <c r="O100" s="12"/>
      <c r="P100" s="144" t="str">
        <f>C100&amp;" - Calculates automatically."</f>
        <v>Community Services - Calculates automatically.</v>
      </c>
      <c r="Q100" s="73" t="s">
        <v>180</v>
      </c>
      <c r="S100" s="7"/>
      <c r="U100" s="7"/>
      <c r="V100" s="7"/>
      <c r="W100" s="7"/>
      <c r="Y100" s="7"/>
      <c r="Z100" s="7"/>
      <c r="AB100" s="7"/>
      <c r="AC100" s="7"/>
    </row>
    <row r="101" spans="1:29" x14ac:dyDescent="0.2">
      <c r="A101" s="77">
        <v>610</v>
      </c>
      <c r="B101" s="12"/>
      <c r="C101" s="34" t="s">
        <v>262</v>
      </c>
      <c r="D101" s="34"/>
      <c r="E101" s="2"/>
      <c r="F101" s="217"/>
      <c r="G101" s="76"/>
      <c r="H101" s="217"/>
      <c r="I101" s="76"/>
      <c r="J101" s="217"/>
      <c r="K101" s="281"/>
      <c r="L101" s="2"/>
      <c r="M101" s="77">
        <f>A101</f>
        <v>610</v>
      </c>
      <c r="N101" s="72"/>
      <c r="O101" s="12"/>
      <c r="P101" s="146" t="s">
        <v>260</v>
      </c>
      <c r="Q101" s="48" t="s">
        <v>181</v>
      </c>
      <c r="S101" s="7"/>
      <c r="U101" s="7"/>
      <c r="V101" s="7"/>
      <c r="W101" s="7"/>
      <c r="Y101" s="7"/>
      <c r="Z101" s="7"/>
      <c r="AB101" s="7"/>
      <c r="AC101" s="7"/>
    </row>
    <row r="102" spans="1:29" s="30" customFormat="1" x14ac:dyDescent="0.2">
      <c r="A102" s="53"/>
      <c r="B102" s="37"/>
      <c r="F102" s="88"/>
      <c r="G102" s="163"/>
      <c r="H102" s="88"/>
      <c r="I102" s="163"/>
      <c r="J102" s="88"/>
      <c r="K102" s="286"/>
      <c r="M102" s="53"/>
      <c r="N102" s="58"/>
      <c r="O102" s="37"/>
      <c r="P102" s="151"/>
      <c r="Q102" s="60"/>
    </row>
    <row r="103" spans="1:29" ht="15" x14ac:dyDescent="0.25">
      <c r="A103" s="210">
        <v>700</v>
      </c>
      <c r="B103" s="211"/>
      <c r="C103" s="212" t="s">
        <v>271</v>
      </c>
      <c r="D103" s="28"/>
      <c r="E103" s="2"/>
      <c r="F103" s="161">
        <f>SUM(F104:F104)</f>
        <v>0</v>
      </c>
      <c r="G103" s="76"/>
      <c r="H103" s="161">
        <f>SUM(H104:H104)</f>
        <v>0</v>
      </c>
      <c r="I103" s="76"/>
      <c r="J103" s="161">
        <f>SUM(J104:J104)</f>
        <v>0</v>
      </c>
      <c r="K103" s="281"/>
      <c r="L103" s="2"/>
      <c r="M103" s="93">
        <f>A103</f>
        <v>700</v>
      </c>
      <c r="N103" s="72"/>
      <c r="O103" s="12"/>
      <c r="P103" s="144" t="str">
        <f>C103&amp;" - Calculates automatically."</f>
        <v>OTHER/MISCELLANEOUS EXPENSES: - Calculates automatically.</v>
      </c>
      <c r="Q103" s="73" t="s">
        <v>180</v>
      </c>
      <c r="S103" s="7"/>
      <c r="U103" s="7"/>
      <c r="V103" s="7"/>
      <c r="W103" s="7"/>
      <c r="Y103" s="7"/>
      <c r="Z103" s="7"/>
      <c r="AB103" s="7"/>
      <c r="AC103" s="7"/>
    </row>
    <row r="104" spans="1:29" x14ac:dyDescent="0.2">
      <c r="A104" s="77">
        <v>730</v>
      </c>
      <c r="B104" s="12"/>
      <c r="C104" s="16" t="s">
        <v>15</v>
      </c>
      <c r="D104" s="40"/>
      <c r="E104" s="2"/>
      <c r="F104" s="217"/>
      <c r="G104" s="76"/>
      <c r="H104" s="217"/>
      <c r="I104" s="76"/>
      <c r="J104" s="217"/>
      <c r="K104" s="281"/>
      <c r="L104" s="2"/>
      <c r="M104" s="77">
        <f>A104</f>
        <v>730</v>
      </c>
      <c r="N104" s="72"/>
      <c r="O104" s="12"/>
      <c r="P104" s="155" t="s">
        <v>16</v>
      </c>
      <c r="Q104" s="48"/>
      <c r="S104" s="7"/>
      <c r="U104" s="7"/>
      <c r="V104" s="7"/>
      <c r="W104" s="7"/>
      <c r="Y104" s="7"/>
      <c r="Z104" s="7"/>
      <c r="AB104" s="7"/>
      <c r="AC104" s="7"/>
    </row>
    <row r="105" spans="1:29" s="97" customFormat="1" ht="12.75" x14ac:dyDescent="0.2">
      <c r="A105" s="15"/>
      <c r="B105" s="96"/>
      <c r="C105" s="96"/>
      <c r="D105" s="96"/>
      <c r="F105" s="98"/>
      <c r="G105" s="164"/>
      <c r="H105" s="98"/>
      <c r="I105" s="164"/>
      <c r="J105" s="98"/>
      <c r="K105" s="279"/>
      <c r="M105" s="15"/>
      <c r="N105" s="99"/>
      <c r="O105" s="96"/>
      <c r="P105" s="146"/>
    </row>
    <row r="106" spans="1:29" ht="15" x14ac:dyDescent="0.25">
      <c r="A106" s="210">
        <v>800</v>
      </c>
      <c r="B106" s="213"/>
      <c r="C106" s="213" t="s">
        <v>182</v>
      </c>
      <c r="D106" s="100"/>
      <c r="E106" s="22"/>
      <c r="F106" s="291">
        <f t="shared" ref="F106:K106" si="5">SUM(F103,F100,F94,F82,F73,F40,F11)</f>
        <v>15000</v>
      </c>
      <c r="G106" s="292">
        <f t="shared" si="5"/>
        <v>0</v>
      </c>
      <c r="H106" s="291">
        <f t="shared" si="5"/>
        <v>15000</v>
      </c>
      <c r="I106" s="292">
        <f t="shared" si="5"/>
        <v>0</v>
      </c>
      <c r="J106" s="291">
        <f t="shared" si="5"/>
        <v>15000</v>
      </c>
      <c r="K106" s="293">
        <f t="shared" si="5"/>
        <v>0</v>
      </c>
      <c r="L106" s="2"/>
      <c r="M106" s="93">
        <f>A106</f>
        <v>800</v>
      </c>
      <c r="N106" s="72"/>
      <c r="O106" s="12"/>
      <c r="P106" s="144" t="str">
        <f>C106&amp;" - Calculates automatically."</f>
        <v>TOTALS - Calculates automatically.</v>
      </c>
      <c r="Q106" s="48"/>
      <c r="S106" s="7"/>
      <c r="U106" s="7"/>
      <c r="V106" s="7"/>
      <c r="W106" s="7"/>
      <c r="Y106" s="7"/>
      <c r="Z106" s="7"/>
      <c r="AB106" s="7"/>
      <c r="AC106" s="7"/>
    </row>
    <row r="107" spans="1:29" x14ac:dyDescent="0.2">
      <c r="C107" s="44"/>
      <c r="D107" s="2"/>
      <c r="E107" s="2"/>
      <c r="F107" s="102"/>
      <c r="G107" s="49"/>
      <c r="H107" s="102"/>
      <c r="I107" s="49"/>
      <c r="J107" s="102"/>
      <c r="K107" s="274"/>
      <c r="L107" s="102"/>
      <c r="M107" s="49"/>
      <c r="N107" s="102"/>
      <c r="O107" s="49"/>
      <c r="P107" s="156"/>
      <c r="Q107" s="49"/>
      <c r="R107" s="102"/>
      <c r="S107" s="49"/>
      <c r="T107" s="102"/>
      <c r="U107" s="49"/>
      <c r="V107" s="103"/>
      <c r="W107" s="49"/>
      <c r="X107" s="2"/>
      <c r="AB107" s="47"/>
    </row>
    <row r="108" spans="1:29" s="2" customFormat="1" x14ac:dyDescent="0.2">
      <c r="A108" s="45"/>
      <c r="C108" s="105"/>
      <c r="D108" s="29"/>
      <c r="F108" s="106"/>
      <c r="G108" s="49"/>
      <c r="H108" s="106"/>
      <c r="I108" s="49"/>
      <c r="J108" s="106"/>
      <c r="K108" s="274"/>
      <c r="L108" s="106"/>
      <c r="M108" s="49"/>
      <c r="N108" s="106"/>
      <c r="O108" s="49"/>
      <c r="P108" s="157"/>
      <c r="Q108" s="49"/>
      <c r="R108" s="106"/>
      <c r="S108" s="49"/>
      <c r="T108" s="106"/>
      <c r="U108" s="49"/>
      <c r="V108" s="44"/>
      <c r="W108" s="49"/>
      <c r="Y108" s="45"/>
      <c r="Z108" s="46"/>
      <c r="AB108" s="47"/>
      <c r="AC108" s="48"/>
    </row>
    <row r="109" spans="1:29" s="2" customFormat="1" x14ac:dyDescent="0.2">
      <c r="A109" s="45"/>
      <c r="C109" s="44"/>
      <c r="F109" s="106"/>
      <c r="G109" s="49"/>
      <c r="H109" s="106"/>
      <c r="I109" s="49"/>
      <c r="J109" s="106"/>
      <c r="K109" s="274"/>
      <c r="L109" s="106"/>
      <c r="M109" s="49"/>
      <c r="N109" s="106"/>
      <c r="O109" s="49"/>
      <c r="P109" s="157"/>
      <c r="Q109" s="49"/>
      <c r="R109" s="106"/>
      <c r="S109" s="49"/>
      <c r="T109" s="106"/>
      <c r="U109" s="49"/>
      <c r="V109" s="44"/>
      <c r="W109" s="49"/>
      <c r="Y109" s="45"/>
      <c r="Z109" s="46"/>
      <c r="AB109" s="47"/>
      <c r="AC109" s="48"/>
    </row>
    <row r="110" spans="1:29" x14ac:dyDescent="0.2">
      <c r="F110" s="108"/>
      <c r="G110" s="109"/>
      <c r="H110" s="108"/>
      <c r="I110" s="109"/>
      <c r="J110" s="108"/>
      <c r="L110" s="108"/>
      <c r="N110" s="108"/>
      <c r="P110" s="158"/>
      <c r="R110" s="108"/>
      <c r="T110" s="108"/>
    </row>
    <row r="111" spans="1:29" x14ac:dyDescent="0.2">
      <c r="F111" s="108"/>
      <c r="G111" s="109"/>
      <c r="H111" s="108"/>
      <c r="I111" s="109"/>
      <c r="J111" s="108"/>
      <c r="L111" s="108"/>
      <c r="N111" s="108"/>
      <c r="P111" s="158"/>
      <c r="R111" s="108"/>
      <c r="T111" s="108"/>
    </row>
    <row r="112" spans="1:29" x14ac:dyDescent="0.2">
      <c r="F112" s="108"/>
      <c r="G112" s="109"/>
      <c r="H112" s="108"/>
      <c r="I112" s="109"/>
      <c r="J112" s="108"/>
      <c r="L112" s="108"/>
      <c r="N112" s="108"/>
      <c r="P112" s="158"/>
      <c r="R112" s="108"/>
      <c r="T112" s="108"/>
    </row>
    <row r="113" spans="6:20" x14ac:dyDescent="0.2">
      <c r="F113" s="108"/>
      <c r="G113" s="109"/>
      <c r="H113" s="108"/>
      <c r="I113" s="109"/>
      <c r="J113" s="108"/>
      <c r="L113" s="108"/>
      <c r="N113" s="108"/>
      <c r="P113" s="158"/>
      <c r="R113" s="108"/>
      <c r="T113" s="108"/>
    </row>
    <row r="114" spans="6:20" x14ac:dyDescent="0.2">
      <c r="F114" s="108"/>
      <c r="G114" s="109"/>
      <c r="H114" s="108"/>
      <c r="I114" s="109"/>
      <c r="J114" s="108"/>
      <c r="L114" s="108"/>
      <c r="N114" s="108"/>
      <c r="P114" s="158"/>
      <c r="R114" s="108"/>
      <c r="T114" s="108"/>
    </row>
    <row r="115" spans="6:20" x14ac:dyDescent="0.2">
      <c r="F115" s="108"/>
      <c r="G115" s="109"/>
      <c r="H115" s="108"/>
      <c r="I115" s="109"/>
      <c r="J115" s="108"/>
      <c r="L115" s="108"/>
      <c r="N115" s="108"/>
      <c r="P115" s="158"/>
      <c r="R115" s="108"/>
      <c r="T115" s="108"/>
    </row>
    <row r="116" spans="6:20" x14ac:dyDescent="0.2">
      <c r="F116" s="108"/>
      <c r="G116" s="109"/>
      <c r="H116" s="108"/>
      <c r="I116" s="109"/>
      <c r="J116" s="108"/>
      <c r="L116" s="108"/>
      <c r="N116" s="108"/>
      <c r="P116" s="158"/>
      <c r="R116" s="108"/>
      <c r="T116" s="108"/>
    </row>
    <row r="117" spans="6:20" x14ac:dyDescent="0.2">
      <c r="F117" s="108"/>
      <c r="G117" s="109"/>
      <c r="H117" s="108"/>
      <c r="I117" s="109"/>
      <c r="J117" s="108"/>
      <c r="L117" s="108"/>
      <c r="N117" s="108"/>
      <c r="P117" s="158"/>
      <c r="R117" s="108"/>
      <c r="T117" s="108"/>
    </row>
    <row r="118" spans="6:20" x14ac:dyDescent="0.2">
      <c r="F118" s="108"/>
      <c r="G118" s="109"/>
      <c r="H118" s="108"/>
      <c r="I118" s="109"/>
      <c r="J118" s="108"/>
      <c r="L118" s="108"/>
      <c r="N118" s="108"/>
      <c r="P118" s="158"/>
      <c r="R118" s="108"/>
      <c r="T118" s="108"/>
    </row>
    <row r="119" spans="6:20" x14ac:dyDescent="0.2">
      <c r="F119" s="108"/>
      <c r="G119" s="109"/>
      <c r="H119" s="108"/>
      <c r="I119" s="109"/>
      <c r="J119" s="108"/>
      <c r="L119" s="108"/>
      <c r="N119" s="108"/>
      <c r="P119" s="158"/>
      <c r="R119" s="108"/>
      <c r="T119" s="108"/>
    </row>
    <row r="120" spans="6:20" x14ac:dyDescent="0.2">
      <c r="F120" s="108"/>
      <c r="G120" s="109"/>
      <c r="H120" s="108"/>
      <c r="I120" s="109"/>
      <c r="J120" s="108"/>
      <c r="L120" s="108"/>
      <c r="N120" s="108"/>
      <c r="P120" s="158"/>
      <c r="R120" s="108"/>
      <c r="T120" s="108"/>
    </row>
    <row r="121" spans="6:20" x14ac:dyDescent="0.2">
      <c r="F121" s="108"/>
      <c r="G121" s="109"/>
      <c r="H121" s="108"/>
      <c r="I121" s="109"/>
      <c r="J121" s="108"/>
      <c r="L121" s="108"/>
      <c r="N121" s="108"/>
      <c r="P121" s="158"/>
      <c r="R121" s="108"/>
      <c r="T121" s="108"/>
    </row>
    <row r="122" spans="6:20" x14ac:dyDescent="0.2">
      <c r="F122" s="108"/>
      <c r="G122" s="109"/>
      <c r="H122" s="108"/>
      <c r="I122" s="109"/>
      <c r="J122" s="108"/>
      <c r="L122" s="108"/>
      <c r="N122" s="108"/>
      <c r="P122" s="158"/>
      <c r="R122" s="108"/>
      <c r="T122" s="108"/>
    </row>
    <row r="123" spans="6:20" x14ac:dyDescent="0.2">
      <c r="F123" s="108"/>
      <c r="G123" s="109"/>
      <c r="H123" s="108"/>
      <c r="I123" s="109"/>
      <c r="J123" s="108"/>
      <c r="L123" s="108"/>
      <c r="N123" s="108"/>
      <c r="P123" s="158"/>
      <c r="R123" s="108"/>
      <c r="T123" s="108"/>
    </row>
    <row r="124" spans="6:20" x14ac:dyDescent="0.2">
      <c r="F124" s="108"/>
      <c r="G124" s="109"/>
      <c r="H124" s="108"/>
      <c r="I124" s="109"/>
      <c r="J124" s="108"/>
      <c r="L124" s="108"/>
      <c r="N124" s="108"/>
      <c r="P124" s="158"/>
      <c r="R124" s="108"/>
      <c r="T124" s="108"/>
    </row>
    <row r="125" spans="6:20" x14ac:dyDescent="0.2">
      <c r="F125" s="108"/>
      <c r="G125" s="109"/>
      <c r="H125" s="108"/>
      <c r="I125" s="109"/>
      <c r="J125" s="108"/>
      <c r="L125" s="108"/>
      <c r="N125" s="108"/>
      <c r="P125" s="158"/>
      <c r="R125" s="108"/>
      <c r="T125" s="108"/>
    </row>
    <row r="126" spans="6:20" x14ac:dyDescent="0.2">
      <c r="F126" s="108"/>
      <c r="G126" s="109"/>
      <c r="H126" s="108"/>
      <c r="I126" s="109"/>
      <c r="J126" s="108"/>
      <c r="L126" s="108"/>
      <c r="N126" s="108"/>
      <c r="P126" s="158"/>
      <c r="R126" s="108"/>
      <c r="T126" s="108"/>
    </row>
    <row r="127" spans="6:20" x14ac:dyDescent="0.2">
      <c r="F127" s="108"/>
      <c r="G127" s="109"/>
      <c r="H127" s="108"/>
      <c r="I127" s="109"/>
      <c r="J127" s="108"/>
      <c r="L127" s="108"/>
      <c r="N127" s="108"/>
      <c r="P127" s="158"/>
      <c r="R127" s="108"/>
      <c r="T127" s="108"/>
    </row>
    <row r="128" spans="6:20" x14ac:dyDescent="0.2">
      <c r="F128" s="108"/>
      <c r="G128" s="109"/>
      <c r="H128" s="108"/>
      <c r="I128" s="109"/>
      <c r="J128" s="108"/>
      <c r="L128" s="108"/>
      <c r="N128" s="108"/>
      <c r="P128" s="158"/>
      <c r="R128" s="108"/>
      <c r="T128" s="108"/>
    </row>
    <row r="129" spans="6:20" x14ac:dyDescent="0.2">
      <c r="F129" s="108"/>
      <c r="G129" s="109"/>
      <c r="H129" s="108"/>
      <c r="I129" s="109"/>
      <c r="J129" s="108"/>
      <c r="L129" s="108"/>
      <c r="N129" s="108"/>
      <c r="P129" s="158"/>
      <c r="R129" s="108"/>
      <c r="T129" s="108"/>
    </row>
    <row r="130" spans="6:20" x14ac:dyDescent="0.2">
      <c r="F130" s="108"/>
      <c r="G130" s="109"/>
      <c r="H130" s="108"/>
      <c r="I130" s="109"/>
      <c r="J130" s="108"/>
      <c r="L130" s="108"/>
      <c r="N130" s="108"/>
      <c r="P130" s="158"/>
      <c r="R130" s="108"/>
      <c r="T130" s="108"/>
    </row>
    <row r="131" spans="6:20" x14ac:dyDescent="0.2">
      <c r="F131" s="108"/>
      <c r="G131" s="109"/>
      <c r="H131" s="108"/>
      <c r="I131" s="109"/>
      <c r="J131" s="108"/>
      <c r="L131" s="108"/>
      <c r="N131" s="108"/>
      <c r="P131" s="158"/>
      <c r="R131" s="108"/>
      <c r="T131" s="108"/>
    </row>
    <row r="132" spans="6:20" x14ac:dyDescent="0.2">
      <c r="F132" s="108"/>
      <c r="G132" s="109"/>
      <c r="H132" s="108"/>
      <c r="I132" s="109"/>
      <c r="J132" s="108"/>
      <c r="L132" s="108"/>
      <c r="N132" s="108"/>
      <c r="P132" s="158"/>
      <c r="R132" s="108"/>
      <c r="T132" s="108"/>
    </row>
    <row r="133" spans="6:20" x14ac:dyDescent="0.2">
      <c r="F133" s="108"/>
      <c r="G133" s="109"/>
      <c r="H133" s="108"/>
      <c r="I133" s="109"/>
      <c r="J133" s="108"/>
      <c r="L133" s="108"/>
      <c r="N133" s="108"/>
      <c r="P133" s="158"/>
      <c r="R133" s="108"/>
      <c r="T133" s="108"/>
    </row>
    <row r="134" spans="6:20" x14ac:dyDescent="0.2">
      <c r="F134" s="108"/>
      <c r="G134" s="109"/>
      <c r="H134" s="108"/>
      <c r="I134" s="109"/>
      <c r="J134" s="108"/>
      <c r="L134" s="108"/>
      <c r="N134" s="108"/>
      <c r="P134" s="158"/>
      <c r="R134" s="108"/>
      <c r="T134" s="108"/>
    </row>
    <row r="135" spans="6:20" x14ac:dyDescent="0.2">
      <c r="F135" s="108"/>
      <c r="G135" s="109"/>
      <c r="H135" s="108"/>
      <c r="I135" s="109"/>
      <c r="J135" s="108"/>
      <c r="L135" s="108"/>
      <c r="N135" s="108"/>
      <c r="P135" s="158"/>
      <c r="R135" s="108"/>
      <c r="T135" s="108"/>
    </row>
    <row r="136" spans="6:20" x14ac:dyDescent="0.2">
      <c r="F136" s="108"/>
      <c r="G136" s="109"/>
      <c r="H136" s="108"/>
      <c r="I136" s="109"/>
      <c r="J136" s="108"/>
      <c r="L136" s="108"/>
      <c r="N136" s="108"/>
      <c r="P136" s="158"/>
      <c r="R136" s="108"/>
      <c r="T136" s="108"/>
    </row>
    <row r="137" spans="6:20" x14ac:dyDescent="0.2">
      <c r="F137" s="108"/>
      <c r="G137" s="109"/>
      <c r="H137" s="108"/>
      <c r="I137" s="109"/>
      <c r="J137" s="108"/>
      <c r="L137" s="108"/>
      <c r="N137" s="108"/>
      <c r="P137" s="158"/>
      <c r="R137" s="108"/>
      <c r="T137" s="108"/>
    </row>
    <row r="138" spans="6:20" x14ac:dyDescent="0.2">
      <c r="F138" s="108"/>
      <c r="G138" s="109"/>
      <c r="H138" s="108"/>
      <c r="I138" s="109"/>
      <c r="J138" s="108"/>
      <c r="L138" s="108"/>
      <c r="N138" s="108"/>
      <c r="P138" s="158"/>
      <c r="R138" s="108"/>
      <c r="T138" s="108"/>
    </row>
    <row r="139" spans="6:20" x14ac:dyDescent="0.2">
      <c r="F139" s="108"/>
      <c r="G139" s="109"/>
      <c r="H139" s="108"/>
      <c r="I139" s="109"/>
      <c r="J139" s="108"/>
      <c r="L139" s="108"/>
      <c r="N139" s="108"/>
      <c r="P139" s="158"/>
      <c r="R139" s="108"/>
      <c r="T139" s="108"/>
    </row>
    <row r="140" spans="6:20" x14ac:dyDescent="0.2">
      <c r="F140" s="108"/>
      <c r="G140" s="109"/>
      <c r="H140" s="108"/>
      <c r="I140" s="109"/>
      <c r="J140" s="108"/>
      <c r="L140" s="108"/>
      <c r="N140" s="108"/>
      <c r="P140" s="158"/>
      <c r="R140" s="108"/>
      <c r="T140" s="108"/>
    </row>
    <row r="141" spans="6:20" x14ac:dyDescent="0.2">
      <c r="F141" s="108"/>
      <c r="G141" s="109"/>
      <c r="H141" s="108"/>
      <c r="I141" s="109"/>
      <c r="J141" s="108"/>
      <c r="L141" s="108"/>
      <c r="N141" s="108"/>
      <c r="P141" s="158"/>
      <c r="R141" s="108"/>
      <c r="T141" s="108"/>
    </row>
    <row r="142" spans="6:20" x14ac:dyDescent="0.2">
      <c r="F142" s="108"/>
      <c r="G142" s="109"/>
      <c r="H142" s="108"/>
      <c r="I142" s="109"/>
      <c r="J142" s="108"/>
      <c r="L142" s="108"/>
      <c r="N142" s="108"/>
      <c r="P142" s="158"/>
      <c r="R142" s="108"/>
      <c r="T142" s="108"/>
    </row>
    <row r="143" spans="6:20" x14ac:dyDescent="0.2">
      <c r="F143" s="108"/>
      <c r="G143" s="109"/>
      <c r="H143" s="108"/>
      <c r="I143" s="109"/>
      <c r="J143" s="108"/>
      <c r="L143" s="108"/>
      <c r="N143" s="108"/>
      <c r="P143" s="158"/>
      <c r="R143" s="108"/>
      <c r="T143" s="108"/>
    </row>
    <row r="144" spans="6:20" x14ac:dyDescent="0.2">
      <c r="F144" s="108"/>
      <c r="G144" s="109"/>
      <c r="H144" s="108"/>
      <c r="I144" s="109"/>
      <c r="J144" s="108"/>
      <c r="L144" s="108"/>
      <c r="N144" s="108"/>
      <c r="P144" s="158"/>
      <c r="R144" s="108"/>
      <c r="T144" s="108"/>
    </row>
    <row r="145" spans="6:20" x14ac:dyDescent="0.2">
      <c r="F145" s="108"/>
      <c r="G145" s="109"/>
      <c r="H145" s="108"/>
      <c r="I145" s="109"/>
      <c r="J145" s="108"/>
      <c r="L145" s="108"/>
      <c r="N145" s="108"/>
      <c r="P145" s="158"/>
      <c r="R145" s="108"/>
      <c r="T145" s="108"/>
    </row>
    <row r="146" spans="6:20" x14ac:dyDescent="0.2">
      <c r="F146" s="108"/>
      <c r="G146" s="109"/>
      <c r="H146" s="108"/>
      <c r="I146" s="109"/>
      <c r="J146" s="108"/>
      <c r="L146" s="108"/>
      <c r="N146" s="108"/>
      <c r="P146" s="158"/>
      <c r="R146" s="108"/>
      <c r="T146" s="108"/>
    </row>
    <row r="147" spans="6:20" x14ac:dyDescent="0.2">
      <c r="F147" s="108"/>
      <c r="G147" s="109"/>
      <c r="H147" s="108"/>
      <c r="I147" s="109"/>
      <c r="J147" s="108"/>
      <c r="L147" s="108"/>
      <c r="N147" s="108"/>
      <c r="P147" s="158"/>
      <c r="R147" s="108"/>
      <c r="T147" s="108"/>
    </row>
    <row r="148" spans="6:20" x14ac:dyDescent="0.2">
      <c r="F148" s="108"/>
      <c r="G148" s="109"/>
      <c r="H148" s="108"/>
      <c r="I148" s="109"/>
      <c r="J148" s="108"/>
      <c r="L148" s="108"/>
      <c r="N148" s="108"/>
      <c r="P148" s="158"/>
      <c r="R148" s="108"/>
      <c r="T148" s="108"/>
    </row>
    <row r="149" spans="6:20" x14ac:dyDescent="0.2">
      <c r="F149" s="108"/>
      <c r="G149" s="109"/>
      <c r="H149" s="108"/>
      <c r="I149" s="109"/>
      <c r="J149" s="108"/>
      <c r="L149" s="108"/>
      <c r="N149" s="108"/>
      <c r="P149" s="158"/>
      <c r="R149" s="108"/>
      <c r="T149" s="108"/>
    </row>
    <row r="150" spans="6:20" x14ac:dyDescent="0.2">
      <c r="F150" s="108"/>
      <c r="G150" s="109"/>
      <c r="H150" s="108"/>
      <c r="I150" s="109"/>
      <c r="J150" s="108"/>
      <c r="L150" s="108"/>
      <c r="N150" s="108"/>
      <c r="P150" s="158"/>
      <c r="R150" s="108"/>
      <c r="T150" s="108"/>
    </row>
    <row r="151" spans="6:20" x14ac:dyDescent="0.2">
      <c r="F151" s="108"/>
      <c r="G151" s="109"/>
      <c r="H151" s="108"/>
      <c r="I151" s="109"/>
      <c r="J151" s="108"/>
      <c r="L151" s="108"/>
      <c r="N151" s="108"/>
      <c r="P151" s="158"/>
      <c r="R151" s="108"/>
      <c r="T151" s="108"/>
    </row>
    <row r="152" spans="6:20" x14ac:dyDescent="0.2">
      <c r="F152" s="108"/>
      <c r="G152" s="109"/>
      <c r="H152" s="108"/>
      <c r="I152" s="109"/>
      <c r="J152" s="108"/>
      <c r="L152" s="108"/>
      <c r="N152" s="108"/>
      <c r="P152" s="158"/>
      <c r="R152" s="108"/>
      <c r="T152" s="108"/>
    </row>
    <row r="153" spans="6:20" x14ac:dyDescent="0.2">
      <c r="F153" s="108"/>
      <c r="G153" s="109"/>
      <c r="H153" s="108"/>
      <c r="I153" s="109"/>
      <c r="J153" s="108"/>
      <c r="L153" s="108"/>
      <c r="N153" s="108"/>
      <c r="P153" s="158"/>
      <c r="R153" s="108"/>
      <c r="T153" s="108"/>
    </row>
    <row r="154" spans="6:20" x14ac:dyDescent="0.2">
      <c r="F154" s="108"/>
      <c r="G154" s="109"/>
      <c r="H154" s="108"/>
      <c r="I154" s="109"/>
      <c r="J154" s="108"/>
      <c r="L154" s="108"/>
      <c r="N154" s="108"/>
      <c r="P154" s="158"/>
      <c r="R154" s="108"/>
      <c r="T154" s="108"/>
    </row>
    <row r="155" spans="6:20" x14ac:dyDescent="0.2">
      <c r="F155" s="108"/>
      <c r="G155" s="109"/>
      <c r="H155" s="108"/>
      <c r="I155" s="109"/>
      <c r="J155" s="108"/>
      <c r="L155" s="108"/>
      <c r="N155" s="108"/>
      <c r="P155" s="158"/>
      <c r="R155" s="108"/>
      <c r="T155" s="108"/>
    </row>
    <row r="156" spans="6:20" x14ac:dyDescent="0.2">
      <c r="F156" s="108"/>
      <c r="G156" s="109"/>
      <c r="H156" s="108"/>
      <c r="I156" s="109"/>
      <c r="J156" s="108"/>
      <c r="L156" s="108"/>
      <c r="N156" s="108"/>
      <c r="P156" s="158"/>
      <c r="R156" s="108"/>
      <c r="T156" s="108"/>
    </row>
    <row r="157" spans="6:20" x14ac:dyDescent="0.2">
      <c r="F157" s="108"/>
      <c r="G157" s="109"/>
      <c r="H157" s="108"/>
      <c r="I157" s="109"/>
      <c r="J157" s="108"/>
      <c r="L157" s="108"/>
      <c r="N157" s="108"/>
      <c r="P157" s="158"/>
      <c r="R157" s="108"/>
      <c r="T157" s="108"/>
    </row>
    <row r="158" spans="6:20" x14ac:dyDescent="0.2">
      <c r="F158" s="108"/>
      <c r="G158" s="109"/>
      <c r="H158" s="108"/>
      <c r="I158" s="109"/>
      <c r="J158" s="108"/>
      <c r="L158" s="108"/>
      <c r="N158" s="108"/>
      <c r="P158" s="158"/>
      <c r="R158" s="108"/>
      <c r="T158" s="108"/>
    </row>
    <row r="159" spans="6:20" x14ac:dyDescent="0.2">
      <c r="F159" s="108"/>
      <c r="G159" s="109"/>
      <c r="H159" s="108"/>
      <c r="I159" s="109"/>
      <c r="J159" s="108"/>
      <c r="L159" s="108"/>
      <c r="N159" s="108"/>
      <c r="P159" s="158"/>
      <c r="R159" s="108"/>
      <c r="T159" s="108"/>
    </row>
    <row r="160" spans="6:20" x14ac:dyDescent="0.2">
      <c r="F160" s="108"/>
      <c r="G160" s="109"/>
      <c r="H160" s="108"/>
      <c r="I160" s="109"/>
      <c r="J160" s="108"/>
      <c r="L160" s="108"/>
      <c r="N160" s="108"/>
      <c r="P160" s="158"/>
      <c r="R160" s="108"/>
      <c r="T160" s="108"/>
    </row>
    <row r="161" spans="6:20" x14ac:dyDescent="0.2">
      <c r="F161" s="108"/>
      <c r="G161" s="109"/>
      <c r="H161" s="108"/>
      <c r="I161" s="109"/>
      <c r="J161" s="108"/>
      <c r="L161" s="108"/>
      <c r="N161" s="108"/>
      <c r="P161" s="158"/>
      <c r="R161" s="108"/>
      <c r="T161" s="108"/>
    </row>
    <row r="162" spans="6:20" x14ac:dyDescent="0.2">
      <c r="F162" s="108"/>
      <c r="G162" s="109"/>
      <c r="H162" s="108"/>
      <c r="I162" s="109"/>
      <c r="J162" s="108"/>
      <c r="L162" s="108"/>
      <c r="N162" s="108"/>
      <c r="P162" s="158"/>
      <c r="R162" s="108"/>
      <c r="T162" s="108"/>
    </row>
    <row r="163" spans="6:20" x14ac:dyDescent="0.2">
      <c r="F163" s="108"/>
      <c r="G163" s="109"/>
      <c r="H163" s="108"/>
      <c r="I163" s="109"/>
      <c r="J163" s="108"/>
      <c r="L163" s="108"/>
      <c r="N163" s="108"/>
      <c r="P163" s="158"/>
      <c r="R163" s="108"/>
      <c r="T163" s="108"/>
    </row>
    <row r="164" spans="6:20" x14ac:dyDescent="0.2">
      <c r="F164" s="108"/>
      <c r="G164" s="109"/>
      <c r="H164" s="108"/>
      <c r="I164" s="109"/>
      <c r="J164" s="108"/>
      <c r="L164" s="108"/>
      <c r="N164" s="108"/>
      <c r="P164" s="158"/>
      <c r="R164" s="108"/>
      <c r="T164" s="108"/>
    </row>
    <row r="165" spans="6:20" x14ac:dyDescent="0.2">
      <c r="F165" s="108"/>
      <c r="G165" s="109"/>
      <c r="H165" s="108"/>
      <c r="I165" s="109"/>
      <c r="J165" s="108"/>
      <c r="L165" s="108"/>
      <c r="N165" s="108"/>
      <c r="P165" s="158"/>
      <c r="R165" s="108"/>
      <c r="T165" s="108"/>
    </row>
    <row r="166" spans="6:20" x14ac:dyDescent="0.2">
      <c r="F166" s="108"/>
      <c r="G166" s="109"/>
      <c r="H166" s="108"/>
      <c r="I166" s="109"/>
      <c r="J166" s="108"/>
      <c r="L166" s="108"/>
      <c r="N166" s="108"/>
      <c r="P166" s="158"/>
      <c r="R166" s="108"/>
      <c r="T166" s="108"/>
    </row>
    <row r="167" spans="6:20" x14ac:dyDescent="0.2">
      <c r="F167" s="108"/>
      <c r="G167" s="109"/>
      <c r="H167" s="108"/>
      <c r="I167" s="109"/>
      <c r="J167" s="108"/>
      <c r="L167" s="108"/>
      <c r="N167" s="108"/>
      <c r="P167" s="158"/>
      <c r="R167" s="108"/>
      <c r="T167" s="108"/>
    </row>
    <row r="168" spans="6:20" x14ac:dyDescent="0.2">
      <c r="F168" s="108"/>
      <c r="G168" s="109"/>
      <c r="H168" s="108"/>
      <c r="I168" s="109"/>
      <c r="J168" s="108"/>
      <c r="L168" s="108"/>
      <c r="N168" s="108"/>
      <c r="P168" s="158"/>
      <c r="R168" s="108"/>
      <c r="T168" s="108"/>
    </row>
    <row r="169" spans="6:20" x14ac:dyDescent="0.2">
      <c r="F169" s="108"/>
      <c r="G169" s="109"/>
      <c r="H169" s="108"/>
      <c r="I169" s="109"/>
      <c r="J169" s="108"/>
      <c r="L169" s="108"/>
      <c r="N169" s="108"/>
      <c r="P169" s="158"/>
      <c r="R169" s="108"/>
      <c r="T169" s="108"/>
    </row>
    <row r="170" spans="6:20" x14ac:dyDescent="0.2">
      <c r="F170" s="108"/>
      <c r="G170" s="109"/>
      <c r="H170" s="108"/>
      <c r="I170" s="109"/>
      <c r="J170" s="108"/>
      <c r="L170" s="108"/>
      <c r="N170" s="108"/>
      <c r="P170" s="158"/>
      <c r="R170" s="108"/>
      <c r="T170" s="108"/>
    </row>
    <row r="171" spans="6:20" x14ac:dyDescent="0.2">
      <c r="F171" s="108"/>
      <c r="G171" s="109"/>
      <c r="H171" s="108"/>
      <c r="I171" s="109"/>
      <c r="J171" s="108"/>
      <c r="L171" s="108"/>
      <c r="N171" s="108"/>
      <c r="P171" s="158"/>
      <c r="R171" s="108"/>
      <c r="T171" s="108"/>
    </row>
    <row r="172" spans="6:20" x14ac:dyDescent="0.2">
      <c r="F172" s="108"/>
      <c r="G172" s="109"/>
      <c r="H172" s="108"/>
      <c r="I172" s="109"/>
      <c r="J172" s="108"/>
      <c r="L172" s="108"/>
      <c r="N172" s="108"/>
      <c r="P172" s="158"/>
      <c r="R172" s="108"/>
      <c r="T172" s="108"/>
    </row>
    <row r="173" spans="6:20" x14ac:dyDescent="0.2">
      <c r="F173" s="108"/>
      <c r="G173" s="109"/>
      <c r="H173" s="108"/>
      <c r="I173" s="109"/>
      <c r="J173" s="108"/>
      <c r="L173" s="108"/>
      <c r="N173" s="108"/>
      <c r="P173" s="158"/>
      <c r="R173" s="108"/>
      <c r="T173" s="108"/>
    </row>
    <row r="174" spans="6:20" x14ac:dyDescent="0.2">
      <c r="F174" s="108"/>
      <c r="G174" s="109"/>
      <c r="H174" s="108"/>
      <c r="I174" s="109"/>
      <c r="J174" s="108"/>
      <c r="L174" s="108"/>
      <c r="N174" s="108"/>
      <c r="P174" s="158"/>
      <c r="R174" s="108"/>
      <c r="T174" s="108"/>
    </row>
    <row r="175" spans="6:20" x14ac:dyDescent="0.2">
      <c r="F175" s="108"/>
      <c r="G175" s="109"/>
      <c r="H175" s="108"/>
      <c r="I175" s="109"/>
      <c r="J175" s="108"/>
      <c r="L175" s="108"/>
      <c r="N175" s="108"/>
      <c r="P175" s="158"/>
      <c r="R175" s="108"/>
      <c r="T175" s="108"/>
    </row>
    <row r="176" spans="6:20" x14ac:dyDescent="0.2">
      <c r="F176" s="108"/>
      <c r="G176" s="109"/>
      <c r="H176" s="108"/>
      <c r="I176" s="109"/>
      <c r="J176" s="108"/>
      <c r="L176" s="108"/>
      <c r="N176" s="108"/>
      <c r="P176" s="158"/>
      <c r="R176" s="108"/>
      <c r="T176" s="108"/>
    </row>
    <row r="177" spans="6:20" x14ac:dyDescent="0.2">
      <c r="F177" s="108"/>
      <c r="G177" s="109"/>
      <c r="H177" s="108"/>
      <c r="I177" s="109"/>
      <c r="J177" s="108"/>
      <c r="L177" s="108"/>
      <c r="N177" s="108"/>
      <c r="P177" s="158"/>
      <c r="R177" s="108"/>
      <c r="T177" s="108"/>
    </row>
    <row r="178" spans="6:20" x14ac:dyDescent="0.2">
      <c r="F178" s="108"/>
      <c r="G178" s="109"/>
      <c r="H178" s="108"/>
      <c r="I178" s="109"/>
      <c r="J178" s="108"/>
      <c r="L178" s="108"/>
      <c r="N178" s="108"/>
      <c r="P178" s="158"/>
      <c r="R178" s="108"/>
      <c r="T178" s="108"/>
    </row>
    <row r="179" spans="6:20" x14ac:dyDescent="0.2">
      <c r="F179" s="108"/>
      <c r="G179" s="109"/>
      <c r="H179" s="108"/>
      <c r="I179" s="109"/>
      <c r="J179" s="108"/>
      <c r="L179" s="108"/>
      <c r="N179" s="108"/>
      <c r="P179" s="158"/>
      <c r="R179" s="108"/>
      <c r="T179" s="108"/>
    </row>
    <row r="180" spans="6:20" x14ac:dyDescent="0.2">
      <c r="F180" s="108"/>
      <c r="G180" s="109"/>
      <c r="H180" s="108"/>
      <c r="I180" s="109"/>
      <c r="J180" s="108"/>
      <c r="L180" s="108"/>
      <c r="N180" s="108"/>
      <c r="P180" s="158"/>
      <c r="R180" s="108"/>
      <c r="T180" s="108"/>
    </row>
    <row r="181" spans="6:20" x14ac:dyDescent="0.2">
      <c r="F181" s="108"/>
      <c r="G181" s="109"/>
      <c r="H181" s="108"/>
      <c r="I181" s="109"/>
      <c r="J181" s="108"/>
      <c r="L181" s="108"/>
      <c r="N181" s="108"/>
      <c r="P181" s="158"/>
      <c r="R181" s="108"/>
      <c r="T181" s="108"/>
    </row>
    <row r="182" spans="6:20" x14ac:dyDescent="0.2">
      <c r="F182" s="108"/>
      <c r="G182" s="109"/>
      <c r="H182" s="108"/>
      <c r="I182" s="109"/>
      <c r="J182" s="108"/>
      <c r="L182" s="108"/>
      <c r="N182" s="108"/>
      <c r="P182" s="158"/>
      <c r="R182" s="108"/>
      <c r="T182" s="108"/>
    </row>
    <row r="183" spans="6:20" x14ac:dyDescent="0.2">
      <c r="F183" s="108"/>
      <c r="G183" s="109"/>
      <c r="H183" s="108"/>
      <c r="I183" s="109"/>
      <c r="J183" s="108"/>
      <c r="L183" s="108"/>
      <c r="N183" s="108"/>
      <c r="P183" s="158"/>
      <c r="R183" s="108"/>
      <c r="T183" s="108"/>
    </row>
    <row r="184" spans="6:20" x14ac:dyDescent="0.2">
      <c r="F184" s="108"/>
      <c r="G184" s="109"/>
      <c r="H184" s="108"/>
      <c r="I184" s="109"/>
      <c r="J184" s="108"/>
      <c r="L184" s="108"/>
      <c r="N184" s="108"/>
      <c r="P184" s="158"/>
      <c r="R184" s="108"/>
      <c r="T184" s="108"/>
    </row>
    <row r="185" spans="6:20" x14ac:dyDescent="0.2">
      <c r="F185" s="108"/>
      <c r="G185" s="109"/>
      <c r="H185" s="108"/>
      <c r="I185" s="109"/>
      <c r="J185" s="108"/>
      <c r="L185" s="108"/>
      <c r="N185" s="108"/>
      <c r="P185" s="158"/>
      <c r="R185" s="108"/>
      <c r="T185" s="108"/>
    </row>
    <row r="186" spans="6:20" x14ac:dyDescent="0.2">
      <c r="F186" s="108"/>
      <c r="G186" s="109"/>
      <c r="H186" s="108"/>
      <c r="I186" s="109"/>
      <c r="J186" s="108"/>
      <c r="L186" s="108"/>
      <c r="N186" s="108"/>
      <c r="P186" s="158"/>
      <c r="R186" s="108"/>
      <c r="T186" s="108"/>
    </row>
    <row r="187" spans="6:20" x14ac:dyDescent="0.2">
      <c r="F187" s="108"/>
      <c r="G187" s="109"/>
      <c r="H187" s="108"/>
      <c r="I187" s="109"/>
      <c r="J187" s="108"/>
      <c r="L187" s="108"/>
      <c r="N187" s="108"/>
      <c r="P187" s="158"/>
      <c r="R187" s="108"/>
      <c r="T187" s="108"/>
    </row>
    <row r="188" spans="6:20" x14ac:dyDescent="0.2">
      <c r="F188" s="108"/>
      <c r="G188" s="109"/>
      <c r="H188" s="108"/>
      <c r="I188" s="109"/>
      <c r="J188" s="108"/>
      <c r="L188" s="108"/>
      <c r="N188" s="108"/>
      <c r="P188" s="158"/>
      <c r="R188" s="108"/>
      <c r="T188" s="108"/>
    </row>
    <row r="189" spans="6:20" x14ac:dyDescent="0.2">
      <c r="F189" s="108"/>
      <c r="G189" s="109"/>
      <c r="H189" s="108"/>
      <c r="I189" s="109"/>
      <c r="J189" s="108"/>
      <c r="L189" s="108"/>
      <c r="N189" s="108"/>
      <c r="P189" s="158"/>
      <c r="R189" s="108"/>
      <c r="T189" s="108"/>
    </row>
    <row r="190" spans="6:20" x14ac:dyDescent="0.2">
      <c r="F190" s="108"/>
      <c r="G190" s="109"/>
      <c r="H190" s="108"/>
      <c r="I190" s="109"/>
      <c r="J190" s="108"/>
      <c r="L190" s="108"/>
      <c r="N190" s="108"/>
      <c r="P190" s="158"/>
      <c r="R190" s="108"/>
      <c r="T190" s="108"/>
    </row>
    <row r="191" spans="6:20" x14ac:dyDescent="0.2">
      <c r="F191" s="108"/>
      <c r="G191" s="109"/>
      <c r="H191" s="108"/>
      <c r="I191" s="109"/>
      <c r="J191" s="108"/>
      <c r="L191" s="108"/>
      <c r="N191" s="108"/>
      <c r="P191" s="158"/>
      <c r="R191" s="108"/>
      <c r="T191" s="108"/>
    </row>
    <row r="192" spans="6:20" x14ac:dyDescent="0.2">
      <c r="F192" s="108"/>
      <c r="G192" s="109"/>
      <c r="H192" s="108"/>
      <c r="I192" s="109"/>
      <c r="J192" s="108"/>
      <c r="L192" s="108"/>
      <c r="N192" s="108"/>
      <c r="P192" s="158"/>
      <c r="R192" s="108"/>
      <c r="T192" s="108"/>
    </row>
    <row r="193" spans="6:20" x14ac:dyDescent="0.2">
      <c r="F193" s="108"/>
      <c r="G193" s="109"/>
      <c r="H193" s="108"/>
      <c r="I193" s="109"/>
      <c r="J193" s="108"/>
      <c r="L193" s="108"/>
      <c r="N193" s="108"/>
      <c r="P193" s="158"/>
      <c r="R193" s="108"/>
      <c r="T193" s="108"/>
    </row>
    <row r="194" spans="6:20" x14ac:dyDescent="0.2">
      <c r="F194" s="108"/>
      <c r="G194" s="109"/>
      <c r="H194" s="108"/>
      <c r="I194" s="109"/>
      <c r="J194" s="108"/>
      <c r="L194" s="108"/>
      <c r="N194" s="108"/>
      <c r="P194" s="158"/>
      <c r="R194" s="108"/>
      <c r="T194" s="108"/>
    </row>
    <row r="195" spans="6:20" x14ac:dyDescent="0.2">
      <c r="F195" s="108"/>
      <c r="G195" s="109"/>
      <c r="H195" s="108"/>
      <c r="I195" s="109"/>
      <c r="J195" s="108"/>
      <c r="L195" s="108"/>
      <c r="N195" s="108"/>
      <c r="P195" s="158"/>
      <c r="R195" s="108"/>
      <c r="T195" s="108"/>
    </row>
    <row r="196" spans="6:20" x14ac:dyDescent="0.2">
      <c r="F196" s="108"/>
      <c r="G196" s="109"/>
      <c r="H196" s="108"/>
      <c r="I196" s="109"/>
      <c r="J196" s="108"/>
      <c r="L196" s="108"/>
      <c r="N196" s="108"/>
      <c r="P196" s="158"/>
      <c r="R196" s="108"/>
      <c r="T196" s="108"/>
    </row>
    <row r="197" spans="6:20" x14ac:dyDescent="0.2">
      <c r="F197" s="108"/>
      <c r="G197" s="109"/>
      <c r="H197" s="108"/>
      <c r="I197" s="109"/>
      <c r="J197" s="108"/>
      <c r="L197" s="108"/>
      <c r="N197" s="108"/>
      <c r="P197" s="158"/>
      <c r="R197" s="108"/>
      <c r="T197" s="108"/>
    </row>
    <row r="198" spans="6:20" x14ac:dyDescent="0.2">
      <c r="F198" s="108"/>
      <c r="G198" s="109"/>
      <c r="H198" s="108"/>
      <c r="I198" s="109"/>
      <c r="J198" s="108"/>
      <c r="L198" s="108"/>
      <c r="N198" s="108"/>
      <c r="P198" s="158"/>
      <c r="R198" s="108"/>
      <c r="T198" s="108"/>
    </row>
    <row r="199" spans="6:20" x14ac:dyDescent="0.2">
      <c r="F199" s="108"/>
      <c r="G199" s="109"/>
      <c r="H199" s="108"/>
      <c r="I199" s="109"/>
      <c r="J199" s="108"/>
      <c r="L199" s="108"/>
      <c r="N199" s="108"/>
      <c r="P199" s="158"/>
      <c r="R199" s="108"/>
      <c r="T199" s="108"/>
    </row>
    <row r="200" spans="6:20" x14ac:dyDescent="0.2">
      <c r="F200" s="108"/>
      <c r="G200" s="109"/>
      <c r="H200" s="108"/>
      <c r="I200" s="109"/>
      <c r="J200" s="108"/>
      <c r="L200" s="108"/>
      <c r="N200" s="108"/>
      <c r="P200" s="158"/>
      <c r="R200" s="108"/>
      <c r="T200" s="108"/>
    </row>
    <row r="201" spans="6:20" x14ac:dyDescent="0.2">
      <c r="F201" s="108"/>
      <c r="G201" s="109"/>
      <c r="H201" s="108"/>
      <c r="I201" s="109"/>
      <c r="J201" s="108"/>
      <c r="L201" s="108"/>
      <c r="N201" s="108"/>
      <c r="P201" s="158"/>
      <c r="R201" s="108"/>
      <c r="T201" s="108"/>
    </row>
    <row r="202" spans="6:20" x14ac:dyDescent="0.2">
      <c r="F202" s="108"/>
      <c r="G202" s="109"/>
      <c r="H202" s="108"/>
      <c r="I202" s="109"/>
      <c r="J202" s="108"/>
      <c r="L202" s="108"/>
      <c r="N202" s="108"/>
      <c r="P202" s="158"/>
      <c r="R202" s="108"/>
      <c r="T202" s="108"/>
    </row>
    <row r="203" spans="6:20" x14ac:dyDescent="0.2">
      <c r="F203" s="108"/>
      <c r="G203" s="109"/>
      <c r="H203" s="108"/>
      <c r="I203" s="109"/>
      <c r="J203" s="108"/>
      <c r="L203" s="108"/>
      <c r="N203" s="108"/>
      <c r="P203" s="158"/>
      <c r="R203" s="108"/>
      <c r="T203" s="108"/>
    </row>
    <row r="204" spans="6:20" x14ac:dyDescent="0.2">
      <c r="F204" s="108"/>
      <c r="G204" s="109"/>
      <c r="H204" s="108"/>
      <c r="I204" s="109"/>
      <c r="J204" s="108"/>
      <c r="L204" s="108"/>
      <c r="N204" s="108"/>
      <c r="P204" s="158"/>
      <c r="R204" s="108"/>
      <c r="T204" s="108"/>
    </row>
    <row r="205" spans="6:20" x14ac:dyDescent="0.2">
      <c r="F205" s="108"/>
      <c r="G205" s="109"/>
      <c r="H205" s="108"/>
      <c r="I205" s="109"/>
      <c r="J205" s="108"/>
      <c r="L205" s="108"/>
      <c r="N205" s="108"/>
      <c r="P205" s="158"/>
      <c r="R205" s="108"/>
      <c r="T205" s="108"/>
    </row>
    <row r="206" spans="6:20" x14ac:dyDescent="0.2">
      <c r="F206" s="108"/>
      <c r="G206" s="109"/>
      <c r="H206" s="108"/>
      <c r="I206" s="109"/>
      <c r="J206" s="108"/>
      <c r="L206" s="108"/>
      <c r="N206" s="108"/>
      <c r="P206" s="158"/>
      <c r="R206" s="108"/>
      <c r="T206" s="108"/>
    </row>
    <row r="207" spans="6:20" x14ac:dyDescent="0.2">
      <c r="F207" s="108"/>
      <c r="G207" s="109"/>
      <c r="H207" s="108"/>
      <c r="I207" s="109"/>
      <c r="J207" s="108"/>
      <c r="L207" s="108"/>
      <c r="N207" s="108"/>
      <c r="P207" s="158"/>
      <c r="R207" s="108"/>
      <c r="T207" s="108"/>
    </row>
    <row r="208" spans="6:20" x14ac:dyDescent="0.2">
      <c r="F208" s="108"/>
      <c r="G208" s="109"/>
      <c r="H208" s="108"/>
      <c r="I208" s="109"/>
      <c r="J208" s="108"/>
      <c r="L208" s="108"/>
      <c r="N208" s="108"/>
      <c r="P208" s="158"/>
      <c r="R208" s="108"/>
      <c r="T208" s="108"/>
    </row>
    <row r="209" spans="6:20" x14ac:dyDescent="0.2">
      <c r="F209" s="108"/>
      <c r="G209" s="109"/>
      <c r="H209" s="108"/>
      <c r="I209" s="109"/>
      <c r="J209" s="108"/>
      <c r="L209" s="108"/>
      <c r="N209" s="108"/>
      <c r="P209" s="158"/>
      <c r="R209" s="108"/>
      <c r="T209" s="108"/>
    </row>
    <row r="210" spans="6:20" x14ac:dyDescent="0.2">
      <c r="F210" s="108"/>
      <c r="G210" s="109"/>
      <c r="H210" s="108"/>
      <c r="I210" s="109"/>
      <c r="J210" s="108"/>
      <c r="L210" s="108"/>
      <c r="N210" s="108"/>
      <c r="P210" s="158"/>
      <c r="R210" s="108"/>
      <c r="T210" s="108"/>
    </row>
    <row r="211" spans="6:20" x14ac:dyDescent="0.2">
      <c r="F211" s="108"/>
      <c r="G211" s="109"/>
      <c r="H211" s="108"/>
      <c r="I211" s="109"/>
      <c r="J211" s="108"/>
      <c r="L211" s="108"/>
      <c r="N211" s="108"/>
      <c r="P211" s="158"/>
      <c r="R211" s="108"/>
      <c r="T211" s="108"/>
    </row>
    <row r="212" spans="6:20" x14ac:dyDescent="0.2">
      <c r="F212" s="108"/>
      <c r="G212" s="109"/>
      <c r="H212" s="108"/>
      <c r="I212" s="109"/>
      <c r="J212" s="108"/>
      <c r="L212" s="108"/>
      <c r="N212" s="108"/>
      <c r="P212" s="158"/>
      <c r="R212" s="108"/>
      <c r="T212" s="108"/>
    </row>
    <row r="213" spans="6:20" x14ac:dyDescent="0.2">
      <c r="F213" s="108"/>
      <c r="G213" s="109"/>
      <c r="H213" s="108"/>
      <c r="I213" s="109"/>
      <c r="J213" s="108"/>
      <c r="L213" s="108"/>
      <c r="N213" s="108"/>
      <c r="P213" s="158"/>
      <c r="R213" s="108"/>
      <c r="T213" s="108"/>
    </row>
    <row r="214" spans="6:20" x14ac:dyDescent="0.2">
      <c r="F214" s="108"/>
      <c r="G214" s="109"/>
      <c r="H214" s="108"/>
      <c r="I214" s="109"/>
      <c r="J214" s="108"/>
      <c r="L214" s="108"/>
      <c r="N214" s="108"/>
      <c r="P214" s="158"/>
      <c r="R214" s="108"/>
      <c r="T214" s="108"/>
    </row>
    <row r="215" spans="6:20" x14ac:dyDescent="0.2">
      <c r="F215" s="108"/>
      <c r="G215" s="109"/>
      <c r="H215" s="108"/>
      <c r="I215" s="109"/>
      <c r="J215" s="108"/>
      <c r="L215" s="108"/>
      <c r="N215" s="108"/>
      <c r="P215" s="158"/>
      <c r="R215" s="108"/>
      <c r="T215" s="108"/>
    </row>
    <row r="216" spans="6:20" x14ac:dyDescent="0.2">
      <c r="F216" s="108"/>
      <c r="G216" s="109"/>
      <c r="H216" s="108"/>
      <c r="I216" s="109"/>
      <c r="J216" s="108"/>
      <c r="L216" s="108"/>
      <c r="N216" s="108"/>
      <c r="P216" s="158"/>
      <c r="R216" s="108"/>
      <c r="T216" s="108"/>
    </row>
    <row r="217" spans="6:20" x14ac:dyDescent="0.2">
      <c r="F217" s="108"/>
      <c r="G217" s="109"/>
      <c r="H217" s="108"/>
      <c r="I217" s="109"/>
      <c r="J217" s="108"/>
      <c r="L217" s="108"/>
      <c r="N217" s="108"/>
      <c r="P217" s="158"/>
      <c r="R217" s="108"/>
      <c r="T217" s="108"/>
    </row>
    <row r="218" spans="6:20" x14ac:dyDescent="0.2">
      <c r="F218" s="108"/>
      <c r="G218" s="109"/>
      <c r="H218" s="108"/>
      <c r="I218" s="109"/>
      <c r="J218" s="108"/>
      <c r="L218" s="108"/>
      <c r="N218" s="108"/>
      <c r="P218" s="158"/>
      <c r="R218" s="108"/>
      <c r="T218" s="108"/>
    </row>
    <row r="219" spans="6:20" x14ac:dyDescent="0.2">
      <c r="F219" s="108"/>
      <c r="G219" s="109"/>
      <c r="H219" s="108"/>
      <c r="I219" s="109"/>
      <c r="J219" s="108"/>
      <c r="L219" s="108"/>
      <c r="N219" s="108"/>
      <c r="P219" s="158"/>
      <c r="R219" s="108"/>
      <c r="T219" s="108"/>
    </row>
    <row r="220" spans="6:20" x14ac:dyDescent="0.2">
      <c r="F220" s="108"/>
      <c r="G220" s="109"/>
      <c r="H220" s="108"/>
      <c r="I220" s="109"/>
      <c r="J220" s="108"/>
      <c r="L220" s="108"/>
      <c r="N220" s="108"/>
      <c r="P220" s="158"/>
      <c r="R220" s="108"/>
      <c r="T220" s="108"/>
    </row>
    <row r="221" spans="6:20" x14ac:dyDescent="0.2">
      <c r="F221" s="108"/>
      <c r="G221" s="109"/>
      <c r="H221" s="108"/>
      <c r="I221" s="109"/>
      <c r="J221" s="108"/>
      <c r="L221" s="108"/>
      <c r="N221" s="108"/>
      <c r="P221" s="158"/>
      <c r="R221" s="108"/>
      <c r="T221" s="108"/>
    </row>
    <row r="222" spans="6:20" x14ac:dyDescent="0.2">
      <c r="F222" s="108"/>
      <c r="G222" s="109"/>
      <c r="H222" s="108"/>
      <c r="I222" s="109"/>
      <c r="J222" s="108"/>
      <c r="L222" s="108"/>
      <c r="N222" s="108"/>
      <c r="P222" s="158"/>
      <c r="R222" s="108"/>
      <c r="T222" s="108"/>
    </row>
    <row r="223" spans="6:20" x14ac:dyDescent="0.2">
      <c r="F223" s="108"/>
      <c r="G223" s="109"/>
      <c r="H223" s="108"/>
      <c r="I223" s="109"/>
      <c r="J223" s="108"/>
      <c r="L223" s="108"/>
      <c r="N223" s="108"/>
      <c r="P223" s="158"/>
      <c r="R223" s="108"/>
      <c r="T223" s="108"/>
    </row>
    <row r="224" spans="6:20" x14ac:dyDescent="0.2">
      <c r="F224" s="108"/>
      <c r="G224" s="109"/>
      <c r="H224" s="108"/>
      <c r="I224" s="109"/>
      <c r="J224" s="108"/>
      <c r="L224" s="108"/>
      <c r="N224" s="108"/>
      <c r="P224" s="158"/>
      <c r="R224" s="108"/>
      <c r="T224" s="108"/>
    </row>
    <row r="225" spans="6:20" x14ac:dyDescent="0.2">
      <c r="F225" s="108"/>
      <c r="G225" s="109"/>
      <c r="H225" s="108"/>
      <c r="I225" s="109"/>
      <c r="J225" s="108"/>
      <c r="L225" s="108"/>
      <c r="N225" s="108"/>
      <c r="P225" s="158"/>
      <c r="R225" s="108"/>
      <c r="T225" s="108"/>
    </row>
    <row r="226" spans="6:20" x14ac:dyDescent="0.2">
      <c r="F226" s="108"/>
      <c r="G226" s="109"/>
      <c r="H226" s="108"/>
      <c r="I226" s="109"/>
      <c r="J226" s="108"/>
      <c r="L226" s="108"/>
      <c r="N226" s="108"/>
      <c r="P226" s="158"/>
      <c r="R226" s="108"/>
      <c r="T226" s="108"/>
    </row>
    <row r="227" spans="6:20" x14ac:dyDescent="0.2">
      <c r="F227" s="108"/>
      <c r="G227" s="109"/>
      <c r="H227" s="108"/>
      <c r="I227" s="109"/>
      <c r="J227" s="108"/>
      <c r="L227" s="108"/>
      <c r="N227" s="108"/>
      <c r="P227" s="158"/>
      <c r="R227" s="108"/>
      <c r="T227" s="108"/>
    </row>
    <row r="228" spans="6:20" x14ac:dyDescent="0.2">
      <c r="F228" s="108"/>
      <c r="G228" s="109"/>
      <c r="H228" s="108"/>
      <c r="I228" s="109"/>
      <c r="J228" s="108"/>
      <c r="L228" s="108"/>
      <c r="N228" s="108"/>
      <c r="P228" s="158"/>
      <c r="R228" s="108"/>
      <c r="T228" s="108"/>
    </row>
    <row r="229" spans="6:20" x14ac:dyDescent="0.2">
      <c r="F229" s="108"/>
      <c r="G229" s="109"/>
      <c r="H229" s="108"/>
      <c r="I229" s="109"/>
      <c r="J229" s="108"/>
      <c r="L229" s="108"/>
      <c r="N229" s="108"/>
      <c r="P229" s="158"/>
      <c r="R229" s="108"/>
      <c r="T229" s="108"/>
    </row>
    <row r="230" spans="6:20" x14ac:dyDescent="0.2">
      <c r="F230" s="108"/>
      <c r="G230" s="109"/>
      <c r="H230" s="108"/>
      <c r="I230" s="109"/>
      <c r="J230" s="108"/>
      <c r="L230" s="108"/>
      <c r="N230" s="108"/>
      <c r="P230" s="158"/>
      <c r="R230" s="108"/>
      <c r="T230" s="108"/>
    </row>
    <row r="231" spans="6:20" x14ac:dyDescent="0.2">
      <c r="F231" s="108"/>
      <c r="G231" s="109"/>
      <c r="H231" s="108"/>
      <c r="I231" s="109"/>
      <c r="J231" s="108"/>
      <c r="L231" s="108"/>
      <c r="N231" s="108"/>
      <c r="P231" s="158"/>
      <c r="R231" s="108"/>
      <c r="T231" s="108"/>
    </row>
    <row r="232" spans="6:20" x14ac:dyDescent="0.2">
      <c r="F232" s="108"/>
      <c r="G232" s="109"/>
      <c r="H232" s="108"/>
      <c r="I232" s="109"/>
      <c r="J232" s="108"/>
      <c r="L232" s="108"/>
      <c r="N232" s="108"/>
      <c r="P232" s="158"/>
      <c r="R232" s="108"/>
      <c r="T232" s="108"/>
    </row>
    <row r="233" spans="6:20" x14ac:dyDescent="0.2">
      <c r="F233" s="108"/>
      <c r="G233" s="109"/>
      <c r="H233" s="108"/>
      <c r="I233" s="109"/>
      <c r="J233" s="108"/>
      <c r="L233" s="108"/>
      <c r="N233" s="108"/>
      <c r="P233" s="158"/>
      <c r="R233" s="108"/>
      <c r="T233" s="108"/>
    </row>
    <row r="234" spans="6:20" x14ac:dyDescent="0.2">
      <c r="F234" s="108"/>
      <c r="G234" s="109"/>
      <c r="H234" s="108"/>
      <c r="I234" s="109"/>
      <c r="J234" s="108"/>
      <c r="L234" s="108"/>
      <c r="N234" s="108"/>
      <c r="P234" s="158"/>
      <c r="R234" s="108"/>
      <c r="T234" s="108"/>
    </row>
    <row r="235" spans="6:20" x14ac:dyDescent="0.2">
      <c r="F235" s="108"/>
      <c r="G235" s="109"/>
      <c r="H235" s="108"/>
      <c r="I235" s="109"/>
      <c r="J235" s="108"/>
      <c r="L235" s="108"/>
      <c r="N235" s="108"/>
      <c r="P235" s="158"/>
      <c r="R235" s="108"/>
      <c r="T235" s="108"/>
    </row>
    <row r="236" spans="6:20" x14ac:dyDescent="0.2">
      <c r="F236" s="108"/>
      <c r="G236" s="109"/>
      <c r="H236" s="108"/>
      <c r="I236" s="109"/>
      <c r="J236" s="108"/>
      <c r="L236" s="108"/>
      <c r="N236" s="108"/>
      <c r="P236" s="158"/>
      <c r="R236" s="108"/>
      <c r="T236" s="108"/>
    </row>
    <row r="237" spans="6:20" x14ac:dyDescent="0.2">
      <c r="F237" s="108"/>
      <c r="G237" s="109"/>
      <c r="H237" s="108"/>
      <c r="I237" s="109"/>
      <c r="J237" s="108"/>
      <c r="L237" s="108"/>
      <c r="N237" s="108"/>
      <c r="P237" s="158"/>
      <c r="R237" s="108"/>
      <c r="T237" s="108"/>
    </row>
    <row r="238" spans="6:20" x14ac:dyDescent="0.2">
      <c r="F238" s="108"/>
      <c r="G238" s="109"/>
      <c r="H238" s="108"/>
      <c r="I238" s="109"/>
      <c r="J238" s="108"/>
      <c r="L238" s="108"/>
      <c r="N238" s="108"/>
      <c r="P238" s="158"/>
      <c r="R238" s="108"/>
      <c r="T238" s="108"/>
    </row>
    <row r="239" spans="6:20" x14ac:dyDescent="0.2">
      <c r="F239" s="108"/>
      <c r="G239" s="109"/>
      <c r="H239" s="108"/>
      <c r="I239" s="109"/>
      <c r="J239" s="108"/>
      <c r="L239" s="108"/>
      <c r="N239" s="108"/>
      <c r="P239" s="158"/>
      <c r="R239" s="108"/>
      <c r="T239" s="108"/>
    </row>
    <row r="240" spans="6:20" x14ac:dyDescent="0.2">
      <c r="F240" s="108"/>
      <c r="G240" s="109"/>
      <c r="H240" s="108"/>
      <c r="I240" s="109"/>
      <c r="J240" s="108"/>
      <c r="L240" s="108"/>
      <c r="N240" s="108"/>
      <c r="P240" s="158"/>
      <c r="R240" s="108"/>
      <c r="T240" s="108"/>
    </row>
    <row r="241" spans="6:20" x14ac:dyDescent="0.2">
      <c r="F241" s="108"/>
      <c r="G241" s="109"/>
      <c r="H241" s="108"/>
      <c r="I241" s="109"/>
      <c r="J241" s="108"/>
      <c r="L241" s="108"/>
      <c r="N241" s="108"/>
      <c r="P241" s="158"/>
      <c r="R241" s="108"/>
      <c r="T241" s="108"/>
    </row>
    <row r="242" spans="6:20" x14ac:dyDescent="0.2">
      <c r="F242" s="108"/>
      <c r="G242" s="109"/>
      <c r="H242" s="108"/>
      <c r="I242" s="109"/>
      <c r="J242" s="108"/>
      <c r="L242" s="108"/>
      <c r="N242" s="108"/>
      <c r="P242" s="158"/>
      <c r="R242" s="108"/>
      <c r="T242" s="108"/>
    </row>
    <row r="243" spans="6:20" x14ac:dyDescent="0.2">
      <c r="F243" s="108"/>
      <c r="G243" s="109"/>
      <c r="H243" s="108"/>
      <c r="I243" s="109"/>
      <c r="J243" s="108"/>
      <c r="L243" s="108"/>
      <c r="N243" s="108"/>
      <c r="P243" s="158"/>
      <c r="R243" s="108"/>
      <c r="T243" s="108"/>
    </row>
    <row r="244" spans="6:20" x14ac:dyDescent="0.2">
      <c r="F244" s="108"/>
      <c r="G244" s="109"/>
      <c r="H244" s="108"/>
      <c r="I244" s="109"/>
      <c r="J244" s="108"/>
      <c r="L244" s="108"/>
      <c r="N244" s="108"/>
      <c r="P244" s="158"/>
      <c r="R244" s="108"/>
      <c r="T244" s="108"/>
    </row>
    <row r="245" spans="6:20" x14ac:dyDescent="0.2">
      <c r="F245" s="108"/>
      <c r="G245" s="109"/>
      <c r="H245" s="108"/>
      <c r="I245" s="109"/>
      <c r="J245" s="108"/>
      <c r="L245" s="108"/>
      <c r="N245" s="108"/>
      <c r="P245" s="158"/>
      <c r="R245" s="108"/>
      <c r="T245" s="108"/>
    </row>
    <row r="246" spans="6:20" x14ac:dyDescent="0.2">
      <c r="F246" s="108"/>
      <c r="G246" s="109"/>
      <c r="H246" s="108"/>
      <c r="I246" s="109"/>
      <c r="J246" s="108"/>
      <c r="L246" s="108"/>
      <c r="N246" s="108"/>
      <c r="P246" s="158"/>
      <c r="R246" s="108"/>
      <c r="T246" s="108"/>
    </row>
    <row r="247" spans="6:20" x14ac:dyDescent="0.2">
      <c r="F247" s="108"/>
      <c r="G247" s="109"/>
      <c r="H247" s="108"/>
      <c r="I247" s="109"/>
      <c r="J247" s="108"/>
      <c r="L247" s="108"/>
      <c r="N247" s="108"/>
      <c r="P247" s="158"/>
      <c r="R247" s="108"/>
      <c r="T247" s="108"/>
    </row>
    <row r="248" spans="6:20" x14ac:dyDescent="0.2">
      <c r="F248" s="108"/>
      <c r="G248" s="109"/>
      <c r="H248" s="108"/>
      <c r="I248" s="109"/>
      <c r="J248" s="108"/>
      <c r="L248" s="108"/>
      <c r="N248" s="108"/>
      <c r="P248" s="158"/>
      <c r="R248" s="108"/>
      <c r="T248" s="108"/>
    </row>
    <row r="249" spans="6:20" x14ac:dyDescent="0.2">
      <c r="F249" s="108"/>
      <c r="G249" s="109"/>
      <c r="H249" s="108"/>
      <c r="I249" s="109"/>
      <c r="J249" s="108"/>
      <c r="L249" s="108"/>
      <c r="N249" s="108"/>
      <c r="P249" s="158"/>
      <c r="R249" s="108"/>
      <c r="T249" s="108"/>
    </row>
    <row r="250" spans="6:20" x14ac:dyDescent="0.2">
      <c r="F250" s="108"/>
      <c r="G250" s="109"/>
      <c r="H250" s="108"/>
      <c r="I250" s="109"/>
      <c r="J250" s="108"/>
      <c r="L250" s="108"/>
      <c r="N250" s="108"/>
      <c r="P250" s="158"/>
      <c r="R250" s="108"/>
      <c r="T250" s="108"/>
    </row>
    <row r="251" spans="6:20" x14ac:dyDescent="0.2">
      <c r="F251" s="108"/>
      <c r="G251" s="109"/>
      <c r="H251" s="108"/>
      <c r="I251" s="109"/>
      <c r="J251" s="108"/>
      <c r="L251" s="108"/>
      <c r="N251" s="108"/>
      <c r="P251" s="158"/>
      <c r="R251" s="108"/>
      <c r="T251" s="108"/>
    </row>
    <row r="252" spans="6:20" x14ac:dyDescent="0.2">
      <c r="F252" s="108"/>
      <c r="G252" s="109"/>
      <c r="H252" s="108"/>
      <c r="I252" s="109"/>
      <c r="J252" s="108"/>
      <c r="L252" s="108"/>
      <c r="N252" s="108"/>
      <c r="P252" s="158"/>
      <c r="R252" s="108"/>
      <c r="T252" s="108"/>
    </row>
    <row r="253" spans="6:20" x14ac:dyDescent="0.2">
      <c r="F253" s="108"/>
      <c r="G253" s="109"/>
      <c r="H253" s="108"/>
      <c r="I253" s="109"/>
      <c r="J253" s="108"/>
      <c r="L253" s="108"/>
      <c r="N253" s="108"/>
      <c r="P253" s="158"/>
      <c r="R253" s="108"/>
      <c r="T253" s="108"/>
    </row>
    <row r="254" spans="6:20" x14ac:dyDescent="0.2">
      <c r="F254" s="108"/>
      <c r="G254" s="109"/>
      <c r="H254" s="108"/>
      <c r="I254" s="109"/>
      <c r="J254" s="108"/>
      <c r="L254" s="108"/>
      <c r="N254" s="108"/>
      <c r="P254" s="158"/>
      <c r="R254" s="108"/>
      <c r="T254" s="108"/>
    </row>
    <row r="255" spans="6:20" x14ac:dyDescent="0.2">
      <c r="J255" s="108"/>
      <c r="L255" s="108"/>
      <c r="N255" s="108"/>
      <c r="P255" s="158"/>
      <c r="R255" s="108"/>
      <c r="T255" s="108"/>
    </row>
    <row r="256" spans="6:20" x14ac:dyDescent="0.2">
      <c r="J256" s="108"/>
      <c r="L256" s="108"/>
      <c r="N256" s="108"/>
      <c r="P256" s="158"/>
      <c r="R256" s="108"/>
      <c r="T256" s="108"/>
    </row>
    <row r="257" spans="10:20" x14ac:dyDescent="0.2">
      <c r="J257" s="108"/>
      <c r="L257" s="108"/>
      <c r="N257" s="108"/>
      <c r="P257" s="158"/>
      <c r="R257" s="108"/>
      <c r="T257" s="108"/>
    </row>
    <row r="258" spans="10:20" x14ac:dyDescent="0.2">
      <c r="J258" s="108"/>
      <c r="L258" s="108"/>
      <c r="N258" s="108"/>
      <c r="P258" s="158"/>
      <c r="R258" s="108"/>
      <c r="T258" s="108"/>
    </row>
    <row r="259" spans="10:20" x14ac:dyDescent="0.2">
      <c r="J259" s="108"/>
      <c r="L259" s="108"/>
      <c r="N259" s="108"/>
      <c r="P259" s="158"/>
      <c r="R259" s="108"/>
      <c r="T259" s="108"/>
    </row>
    <row r="260" spans="10:20" x14ac:dyDescent="0.2">
      <c r="J260" s="108"/>
      <c r="L260" s="108"/>
      <c r="N260" s="108"/>
      <c r="P260" s="158"/>
      <c r="R260" s="108"/>
      <c r="T260" s="108"/>
    </row>
    <row r="261" spans="10:20" x14ac:dyDescent="0.2">
      <c r="J261" s="108"/>
      <c r="L261" s="108"/>
      <c r="N261" s="108"/>
      <c r="P261" s="158"/>
      <c r="R261" s="108"/>
      <c r="T261" s="108"/>
    </row>
    <row r="262" spans="10:20" x14ac:dyDescent="0.2">
      <c r="J262" s="108"/>
      <c r="L262" s="108"/>
      <c r="N262" s="108"/>
      <c r="P262" s="158"/>
      <c r="R262" s="108"/>
      <c r="T262" s="108"/>
    </row>
    <row r="263" spans="10:20" x14ac:dyDescent="0.2">
      <c r="J263" s="108"/>
      <c r="L263" s="108"/>
      <c r="N263" s="108"/>
      <c r="P263" s="158"/>
      <c r="R263" s="108"/>
      <c r="T263" s="108"/>
    </row>
    <row r="264" spans="10:20" x14ac:dyDescent="0.2">
      <c r="J264" s="108"/>
      <c r="L264" s="108"/>
      <c r="N264" s="108"/>
      <c r="P264" s="158"/>
      <c r="R264" s="108"/>
      <c r="T264" s="108"/>
    </row>
    <row r="265" spans="10:20" x14ac:dyDescent="0.2">
      <c r="J265" s="108"/>
      <c r="L265" s="108"/>
      <c r="N265" s="108"/>
      <c r="P265" s="158"/>
      <c r="R265" s="108"/>
      <c r="T265" s="108"/>
    </row>
    <row r="266" spans="10:20" x14ac:dyDescent="0.2">
      <c r="J266" s="108"/>
      <c r="L266" s="108"/>
      <c r="N266" s="108"/>
      <c r="P266" s="158"/>
      <c r="R266" s="108"/>
      <c r="T266" s="108"/>
    </row>
    <row r="267" spans="10:20" x14ac:dyDescent="0.2">
      <c r="J267" s="108"/>
      <c r="L267" s="108"/>
      <c r="N267" s="108"/>
      <c r="P267" s="158"/>
      <c r="R267" s="108"/>
      <c r="T267" s="108"/>
    </row>
    <row r="268" spans="10:20" x14ac:dyDescent="0.2">
      <c r="J268" s="108"/>
      <c r="L268" s="108"/>
      <c r="N268" s="108"/>
      <c r="P268" s="158"/>
      <c r="R268" s="108"/>
      <c r="T268" s="108"/>
    </row>
    <row r="269" spans="10:20" x14ac:dyDescent="0.2">
      <c r="J269" s="108"/>
      <c r="L269" s="108"/>
      <c r="N269" s="108"/>
      <c r="P269" s="158"/>
      <c r="R269" s="108"/>
      <c r="T269" s="108"/>
    </row>
    <row r="270" spans="10:20" x14ac:dyDescent="0.2">
      <c r="J270" s="108"/>
      <c r="L270" s="108"/>
      <c r="N270" s="108"/>
      <c r="P270" s="158"/>
      <c r="R270" s="108"/>
      <c r="T270" s="108"/>
    </row>
    <row r="271" spans="10:20" x14ac:dyDescent="0.2">
      <c r="J271" s="108"/>
      <c r="L271" s="108"/>
      <c r="N271" s="108"/>
      <c r="P271" s="158"/>
      <c r="R271" s="108"/>
      <c r="T271" s="108"/>
    </row>
    <row r="272" spans="10:20" x14ac:dyDescent="0.2">
      <c r="J272" s="108"/>
      <c r="L272" s="108"/>
      <c r="N272" s="108"/>
      <c r="P272" s="158"/>
      <c r="R272" s="108"/>
      <c r="T272" s="108"/>
    </row>
    <row r="273" spans="10:20" x14ac:dyDescent="0.2">
      <c r="J273" s="108"/>
      <c r="L273" s="108"/>
      <c r="N273" s="108"/>
      <c r="P273" s="158"/>
      <c r="R273" s="108"/>
      <c r="T273" s="108"/>
    </row>
    <row r="274" spans="10:20" x14ac:dyDescent="0.2">
      <c r="J274" s="108"/>
      <c r="L274" s="108"/>
      <c r="N274" s="108"/>
      <c r="P274" s="158"/>
      <c r="R274" s="108"/>
      <c r="T274" s="108"/>
    </row>
    <row r="275" spans="10:20" x14ac:dyDescent="0.2">
      <c r="J275" s="108"/>
      <c r="L275" s="108"/>
      <c r="N275" s="108"/>
      <c r="P275" s="158"/>
      <c r="R275" s="108"/>
      <c r="T275" s="108"/>
    </row>
    <row r="276" spans="10:20" x14ac:dyDescent="0.2">
      <c r="J276" s="108"/>
      <c r="L276" s="108"/>
      <c r="N276" s="108"/>
      <c r="P276" s="158"/>
      <c r="R276" s="108"/>
      <c r="T276" s="108"/>
    </row>
    <row r="277" spans="10:20" x14ac:dyDescent="0.2">
      <c r="J277" s="108"/>
      <c r="L277" s="108"/>
      <c r="N277" s="108"/>
      <c r="P277" s="158"/>
      <c r="R277" s="108"/>
      <c r="T277" s="108"/>
    </row>
    <row r="278" spans="10:20" x14ac:dyDescent="0.2">
      <c r="J278" s="108"/>
      <c r="L278" s="108"/>
      <c r="N278" s="108"/>
      <c r="P278" s="158"/>
      <c r="R278" s="108"/>
      <c r="T278" s="108"/>
    </row>
    <row r="279" spans="10:20" x14ac:dyDescent="0.2">
      <c r="J279" s="108"/>
      <c r="L279" s="108"/>
      <c r="N279" s="108"/>
      <c r="P279" s="158"/>
      <c r="R279" s="108"/>
      <c r="T279" s="108"/>
    </row>
    <row r="280" spans="10:20" x14ac:dyDescent="0.2">
      <c r="J280" s="108"/>
      <c r="L280" s="108"/>
      <c r="N280" s="108"/>
      <c r="P280" s="158"/>
      <c r="R280" s="108"/>
      <c r="T280" s="108"/>
    </row>
    <row r="281" spans="10:20" x14ac:dyDescent="0.2">
      <c r="J281" s="108"/>
      <c r="L281" s="108"/>
      <c r="N281" s="108"/>
      <c r="P281" s="158"/>
      <c r="R281" s="108"/>
      <c r="T281" s="108"/>
    </row>
    <row r="282" spans="10:20" x14ac:dyDescent="0.2">
      <c r="J282" s="108"/>
      <c r="L282" s="108"/>
      <c r="N282" s="108"/>
      <c r="P282" s="158"/>
      <c r="R282" s="108"/>
      <c r="T282" s="108"/>
    </row>
    <row r="283" spans="10:20" x14ac:dyDescent="0.2">
      <c r="J283" s="108"/>
      <c r="L283" s="108"/>
      <c r="N283" s="108"/>
      <c r="P283" s="158"/>
      <c r="R283" s="108"/>
      <c r="T283" s="108"/>
    </row>
    <row r="284" spans="10:20" x14ac:dyDescent="0.2">
      <c r="J284" s="108"/>
      <c r="L284" s="108"/>
      <c r="N284" s="108"/>
      <c r="P284" s="158"/>
      <c r="R284" s="108"/>
      <c r="T284" s="108"/>
    </row>
    <row r="285" spans="10:20" x14ac:dyDescent="0.2">
      <c r="J285" s="108"/>
      <c r="L285" s="108"/>
      <c r="N285" s="108"/>
      <c r="P285" s="158"/>
      <c r="R285" s="108"/>
      <c r="T285" s="108"/>
    </row>
    <row r="286" spans="10:20" x14ac:dyDescent="0.2">
      <c r="J286" s="108"/>
      <c r="L286" s="108"/>
      <c r="N286" s="108"/>
      <c r="P286" s="158"/>
      <c r="R286" s="108"/>
      <c r="T286" s="108"/>
    </row>
    <row r="287" spans="10:20" x14ac:dyDescent="0.2">
      <c r="J287" s="108"/>
      <c r="L287" s="108"/>
      <c r="N287" s="108"/>
      <c r="P287" s="158"/>
      <c r="R287" s="108"/>
      <c r="T287" s="108"/>
    </row>
    <row r="288" spans="10:20" x14ac:dyDescent="0.2">
      <c r="J288" s="108"/>
      <c r="L288" s="108"/>
      <c r="N288" s="108"/>
      <c r="P288" s="158"/>
      <c r="R288" s="108"/>
      <c r="T288" s="108"/>
    </row>
    <row r="289" spans="10:20" x14ac:dyDescent="0.2">
      <c r="J289" s="108"/>
      <c r="L289" s="108"/>
      <c r="N289" s="108"/>
      <c r="P289" s="158"/>
      <c r="R289" s="108"/>
      <c r="T289" s="108"/>
    </row>
    <row r="290" spans="10:20" x14ac:dyDescent="0.2">
      <c r="J290" s="108"/>
      <c r="L290" s="108"/>
      <c r="N290" s="108"/>
      <c r="P290" s="158"/>
      <c r="R290" s="108"/>
      <c r="T290" s="108"/>
    </row>
    <row r="291" spans="10:20" x14ac:dyDescent="0.2">
      <c r="J291" s="108"/>
      <c r="L291" s="108"/>
      <c r="N291" s="108"/>
      <c r="P291" s="158"/>
      <c r="R291" s="108"/>
      <c r="T291" s="108"/>
    </row>
    <row r="292" spans="10:20" x14ac:dyDescent="0.2">
      <c r="J292" s="108"/>
      <c r="L292" s="108"/>
      <c r="N292" s="108"/>
      <c r="P292" s="158"/>
      <c r="R292" s="108"/>
      <c r="T292" s="108"/>
    </row>
    <row r="293" spans="10:20" x14ac:dyDescent="0.2">
      <c r="J293" s="108"/>
      <c r="L293" s="108"/>
      <c r="N293" s="108"/>
      <c r="P293" s="158"/>
      <c r="R293" s="108"/>
      <c r="T293" s="108"/>
    </row>
    <row r="294" spans="10:20" x14ac:dyDescent="0.2">
      <c r="J294" s="108"/>
      <c r="L294" s="108"/>
      <c r="N294" s="108"/>
      <c r="P294" s="158"/>
      <c r="R294" s="108"/>
      <c r="T294" s="108"/>
    </row>
    <row r="295" spans="10:20" x14ac:dyDescent="0.2">
      <c r="J295" s="108"/>
      <c r="L295" s="108"/>
      <c r="N295" s="108"/>
      <c r="P295" s="158"/>
      <c r="R295" s="108"/>
      <c r="T295" s="108"/>
    </row>
    <row r="296" spans="10:20" x14ac:dyDescent="0.2">
      <c r="J296" s="108"/>
      <c r="L296" s="108"/>
      <c r="N296" s="108"/>
      <c r="P296" s="158"/>
      <c r="R296" s="108"/>
      <c r="T296" s="108"/>
    </row>
    <row r="297" spans="10:20" x14ac:dyDescent="0.2">
      <c r="J297" s="108"/>
      <c r="L297" s="108"/>
      <c r="N297" s="108"/>
      <c r="P297" s="158"/>
      <c r="R297" s="108"/>
      <c r="T297" s="108"/>
    </row>
    <row r="298" spans="10:20" x14ac:dyDescent="0.2">
      <c r="J298" s="108"/>
      <c r="L298" s="108"/>
      <c r="N298" s="108"/>
      <c r="P298" s="158"/>
      <c r="R298" s="108"/>
      <c r="T298" s="108"/>
    </row>
    <row r="299" spans="10:20" x14ac:dyDescent="0.2">
      <c r="J299" s="108"/>
      <c r="L299" s="108"/>
      <c r="N299" s="108"/>
      <c r="P299" s="158"/>
      <c r="R299" s="108"/>
      <c r="T299" s="108"/>
    </row>
    <row r="300" spans="10:20" x14ac:dyDescent="0.2">
      <c r="J300" s="108"/>
      <c r="L300" s="108"/>
      <c r="N300" s="108"/>
      <c r="P300" s="158"/>
      <c r="R300" s="108"/>
      <c r="T300" s="108"/>
    </row>
    <row r="301" spans="10:20" x14ac:dyDescent="0.2">
      <c r="J301" s="108"/>
      <c r="L301" s="108"/>
      <c r="N301" s="108"/>
      <c r="P301" s="158"/>
      <c r="R301" s="108"/>
      <c r="T301" s="108"/>
    </row>
    <row r="302" spans="10:20" x14ac:dyDescent="0.2">
      <c r="J302" s="108"/>
      <c r="L302" s="108"/>
      <c r="N302" s="108"/>
      <c r="P302" s="158"/>
      <c r="R302" s="108"/>
      <c r="T302" s="108"/>
    </row>
    <row r="303" spans="10:20" x14ac:dyDescent="0.2">
      <c r="J303" s="108"/>
      <c r="L303" s="108"/>
      <c r="N303" s="108"/>
      <c r="P303" s="158"/>
      <c r="R303" s="108"/>
      <c r="T303" s="108"/>
    </row>
    <row r="304" spans="10:20" x14ac:dyDescent="0.2">
      <c r="J304" s="108"/>
      <c r="L304" s="108"/>
      <c r="N304" s="108"/>
      <c r="P304" s="158"/>
      <c r="R304" s="108"/>
      <c r="T304" s="108"/>
    </row>
    <row r="305" spans="10:20" x14ac:dyDescent="0.2">
      <c r="J305" s="108"/>
      <c r="L305" s="108"/>
      <c r="N305" s="108"/>
      <c r="P305" s="158"/>
      <c r="R305" s="108"/>
      <c r="T305" s="108"/>
    </row>
    <row r="306" spans="10:20" x14ac:dyDescent="0.2">
      <c r="J306" s="108"/>
      <c r="L306" s="108"/>
      <c r="N306" s="108"/>
      <c r="P306" s="158"/>
      <c r="R306" s="108"/>
      <c r="T306" s="108"/>
    </row>
    <row r="307" spans="10:20" x14ac:dyDescent="0.2">
      <c r="J307" s="108"/>
      <c r="L307" s="108"/>
      <c r="N307" s="108"/>
      <c r="P307" s="158"/>
      <c r="R307" s="108"/>
      <c r="T307" s="108"/>
    </row>
    <row r="308" spans="10:20" x14ac:dyDescent="0.2">
      <c r="J308" s="108"/>
      <c r="L308" s="108"/>
      <c r="N308" s="108"/>
      <c r="P308" s="158"/>
      <c r="R308" s="108"/>
      <c r="T308" s="108"/>
    </row>
    <row r="309" spans="10:20" x14ac:dyDescent="0.2">
      <c r="J309" s="108"/>
      <c r="L309" s="108"/>
      <c r="N309" s="108"/>
      <c r="P309" s="158"/>
      <c r="R309" s="108"/>
      <c r="T309" s="108"/>
    </row>
    <row r="310" spans="10:20" x14ac:dyDescent="0.2">
      <c r="J310" s="108"/>
      <c r="L310" s="108"/>
      <c r="N310" s="108"/>
      <c r="P310" s="158"/>
      <c r="R310" s="108"/>
      <c r="T310" s="108"/>
    </row>
    <row r="311" spans="10:20" x14ac:dyDescent="0.2">
      <c r="J311" s="108"/>
      <c r="L311" s="108"/>
      <c r="N311" s="108"/>
      <c r="P311" s="158"/>
      <c r="R311" s="108"/>
      <c r="T311" s="108"/>
    </row>
    <row r="312" spans="10:20" x14ac:dyDescent="0.2">
      <c r="J312" s="108"/>
      <c r="L312" s="108"/>
      <c r="N312" s="108"/>
      <c r="P312" s="158"/>
      <c r="R312" s="108"/>
      <c r="T312" s="108"/>
    </row>
    <row r="313" spans="10:20" x14ac:dyDescent="0.2">
      <c r="J313" s="108"/>
      <c r="L313" s="108"/>
      <c r="N313" s="108"/>
      <c r="P313" s="158"/>
      <c r="R313" s="108"/>
      <c r="T313" s="108"/>
    </row>
    <row r="314" spans="10:20" x14ac:dyDescent="0.2">
      <c r="J314" s="108"/>
      <c r="L314" s="108"/>
      <c r="N314" s="108"/>
      <c r="P314" s="158"/>
      <c r="R314" s="108"/>
      <c r="T314" s="108"/>
    </row>
    <row r="315" spans="10:20" x14ac:dyDescent="0.2">
      <c r="J315" s="108"/>
      <c r="L315" s="108"/>
      <c r="N315" s="108"/>
      <c r="P315" s="158"/>
      <c r="R315" s="108"/>
      <c r="T315" s="108"/>
    </row>
    <row r="316" spans="10:20" x14ac:dyDescent="0.2">
      <c r="J316" s="108"/>
      <c r="L316" s="108"/>
      <c r="N316" s="108"/>
      <c r="P316" s="158"/>
      <c r="R316" s="108"/>
      <c r="T316" s="108"/>
    </row>
    <row r="317" spans="10:20" x14ac:dyDescent="0.2">
      <c r="J317" s="108"/>
      <c r="L317" s="108"/>
      <c r="N317" s="108"/>
      <c r="P317" s="158"/>
      <c r="R317" s="108"/>
      <c r="T317" s="108"/>
    </row>
    <row r="318" spans="10:20" x14ac:dyDescent="0.2">
      <c r="J318" s="108"/>
      <c r="L318" s="108"/>
      <c r="N318" s="108"/>
      <c r="P318" s="158"/>
      <c r="R318" s="108"/>
      <c r="T318" s="108"/>
    </row>
    <row r="319" spans="10:20" x14ac:dyDescent="0.2">
      <c r="J319" s="108"/>
      <c r="L319" s="108"/>
      <c r="N319" s="108"/>
      <c r="P319" s="158"/>
      <c r="R319" s="108"/>
      <c r="T319" s="108"/>
    </row>
    <row r="320" spans="10:20" x14ac:dyDescent="0.2">
      <c r="J320" s="108"/>
      <c r="L320" s="108"/>
      <c r="N320" s="108"/>
      <c r="P320" s="158"/>
      <c r="R320" s="108"/>
      <c r="T320" s="108"/>
    </row>
    <row r="321" spans="10:20" x14ac:dyDescent="0.2">
      <c r="J321" s="108"/>
      <c r="L321" s="108"/>
      <c r="N321" s="108"/>
      <c r="P321" s="158"/>
      <c r="R321" s="108"/>
      <c r="T321" s="108"/>
    </row>
    <row r="322" spans="10:20" x14ac:dyDescent="0.2">
      <c r="J322" s="108"/>
      <c r="L322" s="108"/>
      <c r="N322" s="108"/>
      <c r="P322" s="158"/>
      <c r="R322" s="108"/>
      <c r="T322" s="108"/>
    </row>
    <row r="323" spans="10:20" x14ac:dyDescent="0.2">
      <c r="J323" s="108"/>
      <c r="L323" s="108"/>
      <c r="N323" s="108"/>
      <c r="P323" s="158"/>
      <c r="R323" s="108"/>
      <c r="T323" s="108"/>
    </row>
    <row r="324" spans="10:20" x14ac:dyDescent="0.2">
      <c r="J324" s="108"/>
      <c r="L324" s="108"/>
      <c r="N324" s="108"/>
      <c r="P324" s="158"/>
      <c r="R324" s="108"/>
      <c r="T324" s="108"/>
    </row>
    <row r="325" spans="10:20" x14ac:dyDescent="0.2">
      <c r="J325" s="108"/>
      <c r="L325" s="108"/>
      <c r="N325" s="108"/>
      <c r="P325" s="158"/>
      <c r="R325" s="108"/>
      <c r="T325" s="108"/>
    </row>
    <row r="326" spans="10:20" x14ac:dyDescent="0.2">
      <c r="J326" s="108"/>
      <c r="L326" s="108"/>
      <c r="N326" s="108"/>
      <c r="P326" s="158"/>
      <c r="R326" s="108"/>
      <c r="T326" s="108"/>
    </row>
    <row r="327" spans="10:20" x14ac:dyDescent="0.2">
      <c r="J327" s="108"/>
      <c r="L327" s="108"/>
      <c r="N327" s="108"/>
      <c r="P327" s="158"/>
      <c r="R327" s="108"/>
      <c r="T327" s="108"/>
    </row>
    <row r="328" spans="10:20" x14ac:dyDescent="0.2">
      <c r="J328" s="108"/>
      <c r="L328" s="108"/>
      <c r="N328" s="108"/>
      <c r="P328" s="158"/>
      <c r="R328" s="108"/>
      <c r="T328" s="108"/>
    </row>
    <row r="329" spans="10:20" x14ac:dyDescent="0.2">
      <c r="J329" s="108"/>
      <c r="L329" s="108"/>
      <c r="N329" s="108"/>
      <c r="P329" s="158"/>
      <c r="R329" s="108"/>
      <c r="T329" s="108"/>
    </row>
    <row r="330" spans="10:20" x14ac:dyDescent="0.2">
      <c r="J330" s="108"/>
      <c r="L330" s="108"/>
      <c r="N330" s="108"/>
      <c r="P330" s="158"/>
      <c r="R330" s="108"/>
      <c r="T330" s="108"/>
    </row>
    <row r="331" spans="10:20" x14ac:dyDescent="0.2">
      <c r="J331" s="108"/>
      <c r="L331" s="108"/>
      <c r="N331" s="108"/>
      <c r="P331" s="158"/>
      <c r="R331" s="108"/>
      <c r="T331" s="108"/>
    </row>
    <row r="332" spans="10:20" x14ac:dyDescent="0.2">
      <c r="J332" s="108"/>
      <c r="L332" s="108"/>
      <c r="N332" s="108"/>
      <c r="P332" s="158"/>
      <c r="R332" s="108"/>
      <c r="T332" s="108"/>
    </row>
    <row r="333" spans="10:20" x14ac:dyDescent="0.2">
      <c r="J333" s="108"/>
      <c r="L333" s="108"/>
      <c r="N333" s="108"/>
      <c r="P333" s="158"/>
      <c r="R333" s="108"/>
      <c r="T333" s="108"/>
    </row>
    <row r="334" spans="10:20" x14ac:dyDescent="0.2">
      <c r="J334" s="108"/>
      <c r="L334" s="108"/>
      <c r="N334" s="108"/>
      <c r="P334" s="158"/>
      <c r="R334" s="108"/>
      <c r="T334" s="108"/>
    </row>
    <row r="335" spans="10:20" x14ac:dyDescent="0.2">
      <c r="J335" s="108"/>
      <c r="L335" s="108"/>
      <c r="N335" s="108"/>
      <c r="P335" s="158"/>
      <c r="R335" s="108"/>
      <c r="T335" s="108"/>
    </row>
    <row r="336" spans="10:20" x14ac:dyDescent="0.2">
      <c r="J336" s="108"/>
      <c r="L336" s="108"/>
      <c r="N336" s="108"/>
      <c r="P336" s="158"/>
      <c r="R336" s="108"/>
      <c r="T336" s="108"/>
    </row>
    <row r="337" spans="10:20" x14ac:dyDescent="0.2">
      <c r="J337" s="108"/>
      <c r="L337" s="108"/>
      <c r="N337" s="108"/>
      <c r="P337" s="158"/>
      <c r="R337" s="108"/>
      <c r="T337" s="108"/>
    </row>
    <row r="338" spans="10:20" x14ac:dyDescent="0.2">
      <c r="J338" s="108"/>
      <c r="L338" s="108"/>
      <c r="N338" s="108"/>
      <c r="P338" s="158"/>
      <c r="R338" s="108"/>
      <c r="T338" s="108"/>
    </row>
    <row r="339" spans="10:20" x14ac:dyDescent="0.2">
      <c r="J339" s="108"/>
      <c r="L339" s="108"/>
      <c r="N339" s="108"/>
      <c r="P339" s="158"/>
      <c r="R339" s="108"/>
      <c r="T339" s="108"/>
    </row>
    <row r="340" spans="10:20" x14ac:dyDescent="0.2">
      <c r="J340" s="108"/>
      <c r="L340" s="108"/>
      <c r="N340" s="108"/>
      <c r="P340" s="158"/>
      <c r="R340" s="108"/>
      <c r="T340" s="108"/>
    </row>
    <row r="341" spans="10:20" x14ac:dyDescent="0.2">
      <c r="J341" s="108"/>
      <c r="L341" s="108"/>
      <c r="N341" s="108"/>
      <c r="P341" s="158"/>
      <c r="R341" s="108"/>
      <c r="T341" s="108"/>
    </row>
    <row r="342" spans="10:20" x14ac:dyDescent="0.2">
      <c r="J342" s="108"/>
      <c r="L342" s="108"/>
      <c r="N342" s="108"/>
      <c r="P342" s="158"/>
      <c r="R342" s="108"/>
      <c r="T342" s="108"/>
    </row>
    <row r="343" spans="10:20" x14ac:dyDescent="0.2">
      <c r="J343" s="108"/>
      <c r="L343" s="108"/>
      <c r="N343" s="108"/>
      <c r="P343" s="158"/>
      <c r="R343" s="108"/>
      <c r="T343" s="108"/>
    </row>
  </sheetData>
  <sheetProtection algorithmName="SHA-512" hashValue="u2DZ3CYcHHe39cyWeBLeEiGoKPj3vPe2tLc85BgFBa0Y3lqk06bbM9zPkpr1F8H/35Okg1jtXOqR5WxPGcTqMg==" saltValue="Yxj6GL46IOy/D/mlA1dOwg==" spinCount="100000" sheet="1" objects="1" scenarios="1"/>
  <customSheetViews>
    <customSheetView guid="{4312B370-D9B4-4F64-A836-60D83CF75854}" showPageBreaks="1" printArea="1" hiddenRows="1" hiddenColumns="1" topLeftCell="A112">
      <selection activeCell="F14" sqref="F14"/>
      <rowBreaks count="3" manualBreakCount="3">
        <brk id="44" max="12" man="1"/>
        <brk id="68" max="12" man="1"/>
        <brk id="101" max="12" man="1"/>
      </rowBreaks>
      <colBreaks count="1" manualBreakCount="1">
        <brk id="18" max="115" man="1"/>
      </colBreaks>
      <pageMargins left="0.75" right="0.4" top="0.4" bottom="0.38" header="0.25" footer="0.25"/>
      <pageSetup paperSize="17" scale="76" orientation="landscape" r:id="rId1"/>
      <headerFooter alignWithMargins="0">
        <oddHeader>&amp;R&amp;"Arial,Bold"Page &amp;P</oddHeader>
      </headerFooter>
    </customSheetView>
  </customSheetViews>
  <mergeCells count="4">
    <mergeCell ref="M1:N1"/>
    <mergeCell ref="A3:K3"/>
    <mergeCell ref="A4:K4"/>
    <mergeCell ref="J8:K8"/>
  </mergeCells>
  <pageMargins left="0.75" right="0.4" top="0.4" bottom="0.38" header="0.25" footer="0.25"/>
  <pageSetup paperSize="17" scale="76" orientation="landscape" r:id="rId2"/>
  <headerFooter alignWithMargins="0">
    <oddHeader>&amp;R&amp;"Arial,Bold"Page &amp;P</oddHeader>
  </headerFooter>
  <rowBreaks count="3" manualBreakCount="3">
    <brk id="41" max="12" man="1"/>
    <brk id="61" max="12" man="1"/>
    <brk id="94" max="12" man="1"/>
  </rowBreaks>
  <colBreaks count="1" manualBreakCount="1">
    <brk id="16" max="115" man="1"/>
  </colBreaks>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31"/>
  <sheetViews>
    <sheetView workbookViewId="0">
      <selection activeCell="B11" sqref="B11"/>
    </sheetView>
  </sheetViews>
  <sheetFormatPr defaultColWidth="8.85546875" defaultRowHeight="12.75" outlineLevelRow="1" outlineLevelCol="1" x14ac:dyDescent="0.2"/>
  <cols>
    <col min="1" max="1" width="8.85546875" style="115"/>
    <col min="2" max="2" width="29.5703125" style="112" customWidth="1"/>
    <col min="3" max="3" width="35.28515625" style="112" customWidth="1"/>
    <col min="4" max="4" width="2.140625" style="112" customWidth="1"/>
    <col min="5" max="5" width="12.42578125" style="112" bestFit="1" customWidth="1"/>
    <col min="6" max="6" width="12.42578125" style="112" bestFit="1" customWidth="1" outlineLevel="1"/>
    <col min="7" max="7" width="10" style="112" customWidth="1" outlineLevel="1"/>
    <col min="8" max="8" width="11" style="112" customWidth="1" outlineLevel="1"/>
    <col min="9" max="9" width="10" style="112" customWidth="1" outlineLevel="1"/>
    <col min="10" max="11" width="10.28515625" style="112" customWidth="1" outlineLevel="1"/>
    <col min="12" max="12" width="12.42578125" style="112" bestFit="1" customWidth="1" outlineLevel="1"/>
    <col min="13" max="13" width="10" style="112" customWidth="1" outlineLevel="1"/>
    <col min="14" max="16" width="10" style="112" bestFit="1" customWidth="1" outlineLevel="1"/>
    <col min="17" max="17" width="11" style="112" bestFit="1" customWidth="1" outlineLevel="1"/>
    <col min="18" max="18" width="3.42578125" style="112" customWidth="1"/>
    <col min="19" max="19" width="6.85546875" style="115" customWidth="1"/>
    <col min="20" max="20" width="121.7109375" style="159" customWidth="1"/>
    <col min="21" max="258" width="8.85546875" style="112"/>
    <col min="259" max="259" width="53.85546875" style="112" bestFit="1" customWidth="1"/>
    <col min="260" max="260" width="2.140625" style="112" customWidth="1"/>
    <col min="261" max="261" width="10" style="112" bestFit="1" customWidth="1"/>
    <col min="262" max="262" width="9.42578125" style="112" bestFit="1" customWidth="1"/>
    <col min="263" max="263" width="10" style="112" customWidth="1"/>
    <col min="264" max="264" width="11" style="112" customWidth="1"/>
    <col min="265" max="265" width="10" style="112" customWidth="1"/>
    <col min="266" max="267" width="10.28515625" style="112" customWidth="1"/>
    <col min="268" max="269" width="10" style="112" customWidth="1"/>
    <col min="270" max="273" width="9" style="112" bestFit="1" customWidth="1"/>
    <col min="274" max="274" width="3.42578125" style="112" customWidth="1"/>
    <col min="275" max="275" width="6.85546875" style="112" customWidth="1"/>
    <col min="276" max="276" width="55.42578125" style="112" customWidth="1"/>
    <col min="277" max="514" width="8.85546875" style="112"/>
    <col min="515" max="515" width="53.85546875" style="112" bestFit="1" customWidth="1"/>
    <col min="516" max="516" width="2.140625" style="112" customWidth="1"/>
    <col min="517" max="517" width="10" style="112" bestFit="1" customWidth="1"/>
    <col min="518" max="518" width="9.42578125" style="112" bestFit="1" customWidth="1"/>
    <col min="519" max="519" width="10" style="112" customWidth="1"/>
    <col min="520" max="520" width="11" style="112" customWidth="1"/>
    <col min="521" max="521" width="10" style="112" customWidth="1"/>
    <col min="522" max="523" width="10.28515625" style="112" customWidth="1"/>
    <col min="524" max="525" width="10" style="112" customWidth="1"/>
    <col min="526" max="529" width="9" style="112" bestFit="1" customWidth="1"/>
    <col min="530" max="530" width="3.42578125" style="112" customWidth="1"/>
    <col min="531" max="531" width="6.85546875" style="112" customWidth="1"/>
    <col min="532" max="532" width="55.42578125" style="112" customWidth="1"/>
    <col min="533" max="770" width="8.85546875" style="112"/>
    <col min="771" max="771" width="53.85546875" style="112" bestFit="1" customWidth="1"/>
    <col min="772" max="772" width="2.140625" style="112" customWidth="1"/>
    <col min="773" max="773" width="10" style="112" bestFit="1" customWidth="1"/>
    <col min="774" max="774" width="9.42578125" style="112" bestFit="1" customWidth="1"/>
    <col min="775" max="775" width="10" style="112" customWidth="1"/>
    <col min="776" max="776" width="11" style="112" customWidth="1"/>
    <col min="777" max="777" width="10" style="112" customWidth="1"/>
    <col min="778" max="779" width="10.28515625" style="112" customWidth="1"/>
    <col min="780" max="781" width="10" style="112" customWidth="1"/>
    <col min="782" max="785" width="9" style="112" bestFit="1" customWidth="1"/>
    <col min="786" max="786" width="3.42578125" style="112" customWidth="1"/>
    <col min="787" max="787" width="6.85546875" style="112" customWidth="1"/>
    <col min="788" max="788" width="55.42578125" style="112" customWidth="1"/>
    <col min="789" max="1026" width="8.85546875" style="112"/>
    <col min="1027" max="1027" width="53.85546875" style="112" bestFit="1" customWidth="1"/>
    <col min="1028" max="1028" width="2.140625" style="112" customWidth="1"/>
    <col min="1029" max="1029" width="10" style="112" bestFit="1" customWidth="1"/>
    <col min="1030" max="1030" width="9.42578125" style="112" bestFit="1" customWidth="1"/>
    <col min="1031" max="1031" width="10" style="112" customWidth="1"/>
    <col min="1032" max="1032" width="11" style="112" customWidth="1"/>
    <col min="1033" max="1033" width="10" style="112" customWidth="1"/>
    <col min="1034" max="1035" width="10.28515625" style="112" customWidth="1"/>
    <col min="1036" max="1037" width="10" style="112" customWidth="1"/>
    <col min="1038" max="1041" width="9" style="112" bestFit="1" customWidth="1"/>
    <col min="1042" max="1042" width="3.42578125" style="112" customWidth="1"/>
    <col min="1043" max="1043" width="6.85546875" style="112" customWidth="1"/>
    <col min="1044" max="1044" width="55.42578125" style="112" customWidth="1"/>
    <col min="1045" max="1282" width="8.85546875" style="112"/>
    <col min="1283" max="1283" width="53.85546875" style="112" bestFit="1" customWidth="1"/>
    <col min="1284" max="1284" width="2.140625" style="112" customWidth="1"/>
    <col min="1285" max="1285" width="10" style="112" bestFit="1" customWidth="1"/>
    <col min="1286" max="1286" width="9.42578125" style="112" bestFit="1" customWidth="1"/>
    <col min="1287" max="1287" width="10" style="112" customWidth="1"/>
    <col min="1288" max="1288" width="11" style="112" customWidth="1"/>
    <col min="1289" max="1289" width="10" style="112" customWidth="1"/>
    <col min="1290" max="1291" width="10.28515625" style="112" customWidth="1"/>
    <col min="1292" max="1293" width="10" style="112" customWidth="1"/>
    <col min="1294" max="1297" width="9" style="112" bestFit="1" customWidth="1"/>
    <col min="1298" max="1298" width="3.42578125" style="112" customWidth="1"/>
    <col min="1299" max="1299" width="6.85546875" style="112" customWidth="1"/>
    <col min="1300" max="1300" width="55.42578125" style="112" customWidth="1"/>
    <col min="1301" max="1538" width="8.85546875" style="112"/>
    <col min="1539" max="1539" width="53.85546875" style="112" bestFit="1" customWidth="1"/>
    <col min="1540" max="1540" width="2.140625" style="112" customWidth="1"/>
    <col min="1541" max="1541" width="10" style="112" bestFit="1" customWidth="1"/>
    <col min="1542" max="1542" width="9.42578125" style="112" bestFit="1" customWidth="1"/>
    <col min="1543" max="1543" width="10" style="112" customWidth="1"/>
    <col min="1544" max="1544" width="11" style="112" customWidth="1"/>
    <col min="1545" max="1545" width="10" style="112" customWidth="1"/>
    <col min="1546" max="1547" width="10.28515625" style="112" customWidth="1"/>
    <col min="1548" max="1549" width="10" style="112" customWidth="1"/>
    <col min="1550" max="1553" width="9" style="112" bestFit="1" customWidth="1"/>
    <col min="1554" max="1554" width="3.42578125" style="112" customWidth="1"/>
    <col min="1555" max="1555" width="6.85546875" style="112" customWidth="1"/>
    <col min="1556" max="1556" width="55.42578125" style="112" customWidth="1"/>
    <col min="1557" max="1794" width="8.85546875" style="112"/>
    <col min="1795" max="1795" width="53.85546875" style="112" bestFit="1" customWidth="1"/>
    <col min="1796" max="1796" width="2.140625" style="112" customWidth="1"/>
    <col min="1797" max="1797" width="10" style="112" bestFit="1" customWidth="1"/>
    <col min="1798" max="1798" width="9.42578125" style="112" bestFit="1" customWidth="1"/>
    <col min="1799" max="1799" width="10" style="112" customWidth="1"/>
    <col min="1800" max="1800" width="11" style="112" customWidth="1"/>
    <col min="1801" max="1801" width="10" style="112" customWidth="1"/>
    <col min="1802" max="1803" width="10.28515625" style="112" customWidth="1"/>
    <col min="1804" max="1805" width="10" style="112" customWidth="1"/>
    <col min="1806" max="1809" width="9" style="112" bestFit="1" customWidth="1"/>
    <col min="1810" max="1810" width="3.42578125" style="112" customWidth="1"/>
    <col min="1811" max="1811" width="6.85546875" style="112" customWidth="1"/>
    <col min="1812" max="1812" width="55.42578125" style="112" customWidth="1"/>
    <col min="1813" max="2050" width="8.85546875" style="112"/>
    <col min="2051" max="2051" width="53.85546875" style="112" bestFit="1" customWidth="1"/>
    <col min="2052" max="2052" width="2.140625" style="112" customWidth="1"/>
    <col min="2053" max="2053" width="10" style="112" bestFit="1" customWidth="1"/>
    <col min="2054" max="2054" width="9.42578125" style="112" bestFit="1" customWidth="1"/>
    <col min="2055" max="2055" width="10" style="112" customWidth="1"/>
    <col min="2056" max="2056" width="11" style="112" customWidth="1"/>
    <col min="2057" max="2057" width="10" style="112" customWidth="1"/>
    <col min="2058" max="2059" width="10.28515625" style="112" customWidth="1"/>
    <col min="2060" max="2061" width="10" style="112" customWidth="1"/>
    <col min="2062" max="2065" width="9" style="112" bestFit="1" customWidth="1"/>
    <col min="2066" max="2066" width="3.42578125" style="112" customWidth="1"/>
    <col min="2067" max="2067" width="6.85546875" style="112" customWidth="1"/>
    <col min="2068" max="2068" width="55.42578125" style="112" customWidth="1"/>
    <col min="2069" max="2306" width="8.85546875" style="112"/>
    <col min="2307" max="2307" width="53.85546875" style="112" bestFit="1" customWidth="1"/>
    <col min="2308" max="2308" width="2.140625" style="112" customWidth="1"/>
    <col min="2309" max="2309" width="10" style="112" bestFit="1" customWidth="1"/>
    <col min="2310" max="2310" width="9.42578125" style="112" bestFit="1" customWidth="1"/>
    <col min="2311" max="2311" width="10" style="112" customWidth="1"/>
    <col min="2312" max="2312" width="11" style="112" customWidth="1"/>
    <col min="2313" max="2313" width="10" style="112" customWidth="1"/>
    <col min="2314" max="2315" width="10.28515625" style="112" customWidth="1"/>
    <col min="2316" max="2317" width="10" style="112" customWidth="1"/>
    <col min="2318" max="2321" width="9" style="112" bestFit="1" customWidth="1"/>
    <col min="2322" max="2322" width="3.42578125" style="112" customWidth="1"/>
    <col min="2323" max="2323" width="6.85546875" style="112" customWidth="1"/>
    <col min="2324" max="2324" width="55.42578125" style="112" customWidth="1"/>
    <col min="2325" max="2562" width="8.85546875" style="112"/>
    <col min="2563" max="2563" width="53.85546875" style="112" bestFit="1" customWidth="1"/>
    <col min="2564" max="2564" width="2.140625" style="112" customWidth="1"/>
    <col min="2565" max="2565" width="10" style="112" bestFit="1" customWidth="1"/>
    <col min="2566" max="2566" width="9.42578125" style="112" bestFit="1" customWidth="1"/>
    <col min="2567" max="2567" width="10" style="112" customWidth="1"/>
    <col min="2568" max="2568" width="11" style="112" customWidth="1"/>
    <col min="2569" max="2569" width="10" style="112" customWidth="1"/>
    <col min="2570" max="2571" width="10.28515625" style="112" customWidth="1"/>
    <col min="2572" max="2573" width="10" style="112" customWidth="1"/>
    <col min="2574" max="2577" width="9" style="112" bestFit="1" customWidth="1"/>
    <col min="2578" max="2578" width="3.42578125" style="112" customWidth="1"/>
    <col min="2579" max="2579" width="6.85546875" style="112" customWidth="1"/>
    <col min="2580" max="2580" width="55.42578125" style="112" customWidth="1"/>
    <col min="2581" max="2818" width="8.85546875" style="112"/>
    <col min="2819" max="2819" width="53.85546875" style="112" bestFit="1" customWidth="1"/>
    <col min="2820" max="2820" width="2.140625" style="112" customWidth="1"/>
    <col min="2821" max="2821" width="10" style="112" bestFit="1" customWidth="1"/>
    <col min="2822" max="2822" width="9.42578125" style="112" bestFit="1" customWidth="1"/>
    <col min="2823" max="2823" width="10" style="112" customWidth="1"/>
    <col min="2824" max="2824" width="11" style="112" customWidth="1"/>
    <col min="2825" max="2825" width="10" style="112" customWidth="1"/>
    <col min="2826" max="2827" width="10.28515625" style="112" customWidth="1"/>
    <col min="2828" max="2829" width="10" style="112" customWidth="1"/>
    <col min="2830" max="2833" width="9" style="112" bestFit="1" customWidth="1"/>
    <col min="2834" max="2834" width="3.42578125" style="112" customWidth="1"/>
    <col min="2835" max="2835" width="6.85546875" style="112" customWidth="1"/>
    <col min="2836" max="2836" width="55.42578125" style="112" customWidth="1"/>
    <col min="2837" max="3074" width="8.85546875" style="112"/>
    <col min="3075" max="3075" width="53.85546875" style="112" bestFit="1" customWidth="1"/>
    <col min="3076" max="3076" width="2.140625" style="112" customWidth="1"/>
    <col min="3077" max="3077" width="10" style="112" bestFit="1" customWidth="1"/>
    <col min="3078" max="3078" width="9.42578125" style="112" bestFit="1" customWidth="1"/>
    <col min="3079" max="3079" width="10" style="112" customWidth="1"/>
    <col min="3080" max="3080" width="11" style="112" customWidth="1"/>
    <col min="3081" max="3081" width="10" style="112" customWidth="1"/>
    <col min="3082" max="3083" width="10.28515625" style="112" customWidth="1"/>
    <col min="3084" max="3085" width="10" style="112" customWidth="1"/>
    <col min="3086" max="3089" width="9" style="112" bestFit="1" customWidth="1"/>
    <col min="3090" max="3090" width="3.42578125" style="112" customWidth="1"/>
    <col min="3091" max="3091" width="6.85546875" style="112" customWidth="1"/>
    <col min="3092" max="3092" width="55.42578125" style="112" customWidth="1"/>
    <col min="3093" max="3330" width="8.85546875" style="112"/>
    <col min="3331" max="3331" width="53.85546875" style="112" bestFit="1" customWidth="1"/>
    <col min="3332" max="3332" width="2.140625" style="112" customWidth="1"/>
    <col min="3333" max="3333" width="10" style="112" bestFit="1" customWidth="1"/>
    <col min="3334" max="3334" width="9.42578125" style="112" bestFit="1" customWidth="1"/>
    <col min="3335" max="3335" width="10" style="112" customWidth="1"/>
    <col min="3336" max="3336" width="11" style="112" customWidth="1"/>
    <col min="3337" max="3337" width="10" style="112" customWidth="1"/>
    <col min="3338" max="3339" width="10.28515625" style="112" customWidth="1"/>
    <col min="3340" max="3341" width="10" style="112" customWidth="1"/>
    <col min="3342" max="3345" width="9" style="112" bestFit="1" customWidth="1"/>
    <col min="3346" max="3346" width="3.42578125" style="112" customWidth="1"/>
    <col min="3347" max="3347" width="6.85546875" style="112" customWidth="1"/>
    <col min="3348" max="3348" width="55.42578125" style="112" customWidth="1"/>
    <col min="3349" max="3586" width="8.85546875" style="112"/>
    <col min="3587" max="3587" width="53.85546875" style="112" bestFit="1" customWidth="1"/>
    <col min="3588" max="3588" width="2.140625" style="112" customWidth="1"/>
    <col min="3589" max="3589" width="10" style="112" bestFit="1" customWidth="1"/>
    <col min="3590" max="3590" width="9.42578125" style="112" bestFit="1" customWidth="1"/>
    <col min="3591" max="3591" width="10" style="112" customWidth="1"/>
    <col min="3592" max="3592" width="11" style="112" customWidth="1"/>
    <col min="3593" max="3593" width="10" style="112" customWidth="1"/>
    <col min="3594" max="3595" width="10.28515625" style="112" customWidth="1"/>
    <col min="3596" max="3597" width="10" style="112" customWidth="1"/>
    <col min="3598" max="3601" width="9" style="112" bestFit="1" customWidth="1"/>
    <col min="3602" max="3602" width="3.42578125" style="112" customWidth="1"/>
    <col min="3603" max="3603" width="6.85546875" style="112" customWidth="1"/>
    <col min="3604" max="3604" width="55.42578125" style="112" customWidth="1"/>
    <col min="3605" max="3842" width="8.85546875" style="112"/>
    <col min="3843" max="3843" width="53.85546875" style="112" bestFit="1" customWidth="1"/>
    <col min="3844" max="3844" width="2.140625" style="112" customWidth="1"/>
    <col min="3845" max="3845" width="10" style="112" bestFit="1" customWidth="1"/>
    <col min="3846" max="3846" width="9.42578125" style="112" bestFit="1" customWidth="1"/>
    <col min="3847" max="3847" width="10" style="112" customWidth="1"/>
    <col min="3848" max="3848" width="11" style="112" customWidth="1"/>
    <col min="3849" max="3849" width="10" style="112" customWidth="1"/>
    <col min="3850" max="3851" width="10.28515625" style="112" customWidth="1"/>
    <col min="3852" max="3853" width="10" style="112" customWidth="1"/>
    <col min="3854" max="3857" width="9" style="112" bestFit="1" customWidth="1"/>
    <col min="3858" max="3858" width="3.42578125" style="112" customWidth="1"/>
    <col min="3859" max="3859" width="6.85546875" style="112" customWidth="1"/>
    <col min="3860" max="3860" width="55.42578125" style="112" customWidth="1"/>
    <col min="3861" max="4098" width="8.85546875" style="112"/>
    <col min="4099" max="4099" width="53.85546875" style="112" bestFit="1" customWidth="1"/>
    <col min="4100" max="4100" width="2.140625" style="112" customWidth="1"/>
    <col min="4101" max="4101" width="10" style="112" bestFit="1" customWidth="1"/>
    <col min="4102" max="4102" width="9.42578125" style="112" bestFit="1" customWidth="1"/>
    <col min="4103" max="4103" width="10" style="112" customWidth="1"/>
    <col min="4104" max="4104" width="11" style="112" customWidth="1"/>
    <col min="4105" max="4105" width="10" style="112" customWidth="1"/>
    <col min="4106" max="4107" width="10.28515625" style="112" customWidth="1"/>
    <col min="4108" max="4109" width="10" style="112" customWidth="1"/>
    <col min="4110" max="4113" width="9" style="112" bestFit="1" customWidth="1"/>
    <col min="4114" max="4114" width="3.42578125" style="112" customWidth="1"/>
    <col min="4115" max="4115" width="6.85546875" style="112" customWidth="1"/>
    <col min="4116" max="4116" width="55.42578125" style="112" customWidth="1"/>
    <col min="4117" max="4354" width="8.85546875" style="112"/>
    <col min="4355" max="4355" width="53.85546875" style="112" bestFit="1" customWidth="1"/>
    <col min="4356" max="4356" width="2.140625" style="112" customWidth="1"/>
    <col min="4357" max="4357" width="10" style="112" bestFit="1" customWidth="1"/>
    <col min="4358" max="4358" width="9.42578125" style="112" bestFit="1" customWidth="1"/>
    <col min="4359" max="4359" width="10" style="112" customWidth="1"/>
    <col min="4360" max="4360" width="11" style="112" customWidth="1"/>
    <col min="4361" max="4361" width="10" style="112" customWidth="1"/>
    <col min="4362" max="4363" width="10.28515625" style="112" customWidth="1"/>
    <col min="4364" max="4365" width="10" style="112" customWidth="1"/>
    <col min="4366" max="4369" width="9" style="112" bestFit="1" customWidth="1"/>
    <col min="4370" max="4370" width="3.42578125" style="112" customWidth="1"/>
    <col min="4371" max="4371" width="6.85546875" style="112" customWidth="1"/>
    <col min="4372" max="4372" width="55.42578125" style="112" customWidth="1"/>
    <col min="4373" max="4610" width="8.85546875" style="112"/>
    <col min="4611" max="4611" width="53.85546875" style="112" bestFit="1" customWidth="1"/>
    <col min="4612" max="4612" width="2.140625" style="112" customWidth="1"/>
    <col min="4613" max="4613" width="10" style="112" bestFit="1" customWidth="1"/>
    <col min="4614" max="4614" width="9.42578125" style="112" bestFit="1" customWidth="1"/>
    <col min="4615" max="4615" width="10" style="112" customWidth="1"/>
    <col min="4616" max="4616" width="11" style="112" customWidth="1"/>
    <col min="4617" max="4617" width="10" style="112" customWidth="1"/>
    <col min="4618" max="4619" width="10.28515625" style="112" customWidth="1"/>
    <col min="4620" max="4621" width="10" style="112" customWidth="1"/>
    <col min="4622" max="4625" width="9" style="112" bestFit="1" customWidth="1"/>
    <col min="4626" max="4626" width="3.42578125" style="112" customWidth="1"/>
    <col min="4627" max="4627" width="6.85546875" style="112" customWidth="1"/>
    <col min="4628" max="4628" width="55.42578125" style="112" customWidth="1"/>
    <col min="4629" max="4866" width="8.85546875" style="112"/>
    <col min="4867" max="4867" width="53.85546875" style="112" bestFit="1" customWidth="1"/>
    <col min="4868" max="4868" width="2.140625" style="112" customWidth="1"/>
    <col min="4869" max="4869" width="10" style="112" bestFit="1" customWidth="1"/>
    <col min="4870" max="4870" width="9.42578125" style="112" bestFit="1" customWidth="1"/>
    <col min="4871" max="4871" width="10" style="112" customWidth="1"/>
    <col min="4872" max="4872" width="11" style="112" customWidth="1"/>
    <col min="4873" max="4873" width="10" style="112" customWidth="1"/>
    <col min="4874" max="4875" width="10.28515625" style="112" customWidth="1"/>
    <col min="4876" max="4877" width="10" style="112" customWidth="1"/>
    <col min="4878" max="4881" width="9" style="112" bestFit="1" customWidth="1"/>
    <col min="4882" max="4882" width="3.42578125" style="112" customWidth="1"/>
    <col min="4883" max="4883" width="6.85546875" style="112" customWidth="1"/>
    <col min="4884" max="4884" width="55.42578125" style="112" customWidth="1"/>
    <col min="4885" max="5122" width="8.85546875" style="112"/>
    <col min="5123" max="5123" width="53.85546875" style="112" bestFit="1" customWidth="1"/>
    <col min="5124" max="5124" width="2.140625" style="112" customWidth="1"/>
    <col min="5125" max="5125" width="10" style="112" bestFit="1" customWidth="1"/>
    <col min="5126" max="5126" width="9.42578125" style="112" bestFit="1" customWidth="1"/>
    <col min="5127" max="5127" width="10" style="112" customWidth="1"/>
    <col min="5128" max="5128" width="11" style="112" customWidth="1"/>
    <col min="5129" max="5129" width="10" style="112" customWidth="1"/>
    <col min="5130" max="5131" width="10.28515625" style="112" customWidth="1"/>
    <col min="5132" max="5133" width="10" style="112" customWidth="1"/>
    <col min="5134" max="5137" width="9" style="112" bestFit="1" customWidth="1"/>
    <col min="5138" max="5138" width="3.42578125" style="112" customWidth="1"/>
    <col min="5139" max="5139" width="6.85546875" style="112" customWidth="1"/>
    <col min="5140" max="5140" width="55.42578125" style="112" customWidth="1"/>
    <col min="5141" max="5378" width="8.85546875" style="112"/>
    <col min="5379" max="5379" width="53.85546875" style="112" bestFit="1" customWidth="1"/>
    <col min="5380" max="5380" width="2.140625" style="112" customWidth="1"/>
    <col min="5381" max="5381" width="10" style="112" bestFit="1" customWidth="1"/>
    <col min="5382" max="5382" width="9.42578125" style="112" bestFit="1" customWidth="1"/>
    <col min="5383" max="5383" width="10" style="112" customWidth="1"/>
    <col min="5384" max="5384" width="11" style="112" customWidth="1"/>
    <col min="5385" max="5385" width="10" style="112" customWidth="1"/>
    <col min="5386" max="5387" width="10.28515625" style="112" customWidth="1"/>
    <col min="5388" max="5389" width="10" style="112" customWidth="1"/>
    <col min="5390" max="5393" width="9" style="112" bestFit="1" customWidth="1"/>
    <col min="5394" max="5394" width="3.42578125" style="112" customWidth="1"/>
    <col min="5395" max="5395" width="6.85546875" style="112" customWidth="1"/>
    <col min="5396" max="5396" width="55.42578125" style="112" customWidth="1"/>
    <col min="5397" max="5634" width="8.85546875" style="112"/>
    <col min="5635" max="5635" width="53.85546875" style="112" bestFit="1" customWidth="1"/>
    <col min="5636" max="5636" width="2.140625" style="112" customWidth="1"/>
    <col min="5637" max="5637" width="10" style="112" bestFit="1" customWidth="1"/>
    <col min="5638" max="5638" width="9.42578125" style="112" bestFit="1" customWidth="1"/>
    <col min="5639" max="5639" width="10" style="112" customWidth="1"/>
    <col min="5640" max="5640" width="11" style="112" customWidth="1"/>
    <col min="5641" max="5641" width="10" style="112" customWidth="1"/>
    <col min="5642" max="5643" width="10.28515625" style="112" customWidth="1"/>
    <col min="5644" max="5645" width="10" style="112" customWidth="1"/>
    <col min="5646" max="5649" width="9" style="112" bestFit="1" customWidth="1"/>
    <col min="5650" max="5650" width="3.42578125" style="112" customWidth="1"/>
    <col min="5651" max="5651" width="6.85546875" style="112" customWidth="1"/>
    <col min="5652" max="5652" width="55.42578125" style="112" customWidth="1"/>
    <col min="5653" max="5890" width="8.85546875" style="112"/>
    <col min="5891" max="5891" width="53.85546875" style="112" bestFit="1" customWidth="1"/>
    <col min="5892" max="5892" width="2.140625" style="112" customWidth="1"/>
    <col min="5893" max="5893" width="10" style="112" bestFit="1" customWidth="1"/>
    <col min="5894" max="5894" width="9.42578125" style="112" bestFit="1" customWidth="1"/>
    <col min="5895" max="5895" width="10" style="112" customWidth="1"/>
    <col min="5896" max="5896" width="11" style="112" customWidth="1"/>
    <col min="5897" max="5897" width="10" style="112" customWidth="1"/>
    <col min="5898" max="5899" width="10.28515625" style="112" customWidth="1"/>
    <col min="5900" max="5901" width="10" style="112" customWidth="1"/>
    <col min="5902" max="5905" width="9" style="112" bestFit="1" customWidth="1"/>
    <col min="5906" max="5906" width="3.42578125" style="112" customWidth="1"/>
    <col min="5907" max="5907" width="6.85546875" style="112" customWidth="1"/>
    <col min="5908" max="5908" width="55.42578125" style="112" customWidth="1"/>
    <col min="5909" max="6146" width="8.85546875" style="112"/>
    <col min="6147" max="6147" width="53.85546875" style="112" bestFit="1" customWidth="1"/>
    <col min="6148" max="6148" width="2.140625" style="112" customWidth="1"/>
    <col min="6149" max="6149" width="10" style="112" bestFit="1" customWidth="1"/>
    <col min="6150" max="6150" width="9.42578125" style="112" bestFit="1" customWidth="1"/>
    <col min="6151" max="6151" width="10" style="112" customWidth="1"/>
    <col min="6152" max="6152" width="11" style="112" customWidth="1"/>
    <col min="6153" max="6153" width="10" style="112" customWidth="1"/>
    <col min="6154" max="6155" width="10.28515625" style="112" customWidth="1"/>
    <col min="6156" max="6157" width="10" style="112" customWidth="1"/>
    <col min="6158" max="6161" width="9" style="112" bestFit="1" customWidth="1"/>
    <col min="6162" max="6162" width="3.42578125" style="112" customWidth="1"/>
    <col min="6163" max="6163" width="6.85546875" style="112" customWidth="1"/>
    <col min="6164" max="6164" width="55.42578125" style="112" customWidth="1"/>
    <col min="6165" max="6402" width="8.85546875" style="112"/>
    <col min="6403" max="6403" width="53.85546875" style="112" bestFit="1" customWidth="1"/>
    <col min="6404" max="6404" width="2.140625" style="112" customWidth="1"/>
    <col min="6405" max="6405" width="10" style="112" bestFit="1" customWidth="1"/>
    <col min="6406" max="6406" width="9.42578125" style="112" bestFit="1" customWidth="1"/>
    <col min="6407" max="6407" width="10" style="112" customWidth="1"/>
    <col min="6408" max="6408" width="11" style="112" customWidth="1"/>
    <col min="6409" max="6409" width="10" style="112" customWidth="1"/>
    <col min="6410" max="6411" width="10.28515625" style="112" customWidth="1"/>
    <col min="6412" max="6413" width="10" style="112" customWidth="1"/>
    <col min="6414" max="6417" width="9" style="112" bestFit="1" customWidth="1"/>
    <col min="6418" max="6418" width="3.42578125" style="112" customWidth="1"/>
    <col min="6419" max="6419" width="6.85546875" style="112" customWidth="1"/>
    <col min="6420" max="6420" width="55.42578125" style="112" customWidth="1"/>
    <col min="6421" max="6658" width="8.85546875" style="112"/>
    <col min="6659" max="6659" width="53.85546875" style="112" bestFit="1" customWidth="1"/>
    <col min="6660" max="6660" width="2.140625" style="112" customWidth="1"/>
    <col min="6661" max="6661" width="10" style="112" bestFit="1" customWidth="1"/>
    <col min="6662" max="6662" width="9.42578125" style="112" bestFit="1" customWidth="1"/>
    <col min="6663" max="6663" width="10" style="112" customWidth="1"/>
    <col min="6664" max="6664" width="11" style="112" customWidth="1"/>
    <col min="6665" max="6665" width="10" style="112" customWidth="1"/>
    <col min="6666" max="6667" width="10.28515625" style="112" customWidth="1"/>
    <col min="6668" max="6669" width="10" style="112" customWidth="1"/>
    <col min="6670" max="6673" width="9" style="112" bestFit="1" customWidth="1"/>
    <col min="6674" max="6674" width="3.42578125" style="112" customWidth="1"/>
    <col min="6675" max="6675" width="6.85546875" style="112" customWidth="1"/>
    <col min="6676" max="6676" width="55.42578125" style="112" customWidth="1"/>
    <col min="6677" max="6914" width="8.85546875" style="112"/>
    <col min="6915" max="6915" width="53.85546875" style="112" bestFit="1" customWidth="1"/>
    <col min="6916" max="6916" width="2.140625" style="112" customWidth="1"/>
    <col min="6917" max="6917" width="10" style="112" bestFit="1" customWidth="1"/>
    <col min="6918" max="6918" width="9.42578125" style="112" bestFit="1" customWidth="1"/>
    <col min="6919" max="6919" width="10" style="112" customWidth="1"/>
    <col min="6920" max="6920" width="11" style="112" customWidth="1"/>
    <col min="6921" max="6921" width="10" style="112" customWidth="1"/>
    <col min="6922" max="6923" width="10.28515625" style="112" customWidth="1"/>
    <col min="6924" max="6925" width="10" style="112" customWidth="1"/>
    <col min="6926" max="6929" width="9" style="112" bestFit="1" customWidth="1"/>
    <col min="6930" max="6930" width="3.42578125" style="112" customWidth="1"/>
    <col min="6931" max="6931" width="6.85546875" style="112" customWidth="1"/>
    <col min="6932" max="6932" width="55.42578125" style="112" customWidth="1"/>
    <col min="6933" max="7170" width="8.85546875" style="112"/>
    <col min="7171" max="7171" width="53.85546875" style="112" bestFit="1" customWidth="1"/>
    <col min="7172" max="7172" width="2.140625" style="112" customWidth="1"/>
    <col min="7173" max="7173" width="10" style="112" bestFit="1" customWidth="1"/>
    <col min="7174" max="7174" width="9.42578125" style="112" bestFit="1" customWidth="1"/>
    <col min="7175" max="7175" width="10" style="112" customWidth="1"/>
    <col min="7176" max="7176" width="11" style="112" customWidth="1"/>
    <col min="7177" max="7177" width="10" style="112" customWidth="1"/>
    <col min="7178" max="7179" width="10.28515625" style="112" customWidth="1"/>
    <col min="7180" max="7181" width="10" style="112" customWidth="1"/>
    <col min="7182" max="7185" width="9" style="112" bestFit="1" customWidth="1"/>
    <col min="7186" max="7186" width="3.42578125" style="112" customWidth="1"/>
    <col min="7187" max="7187" width="6.85546875" style="112" customWidth="1"/>
    <col min="7188" max="7188" width="55.42578125" style="112" customWidth="1"/>
    <col min="7189" max="7426" width="8.85546875" style="112"/>
    <col min="7427" max="7427" width="53.85546875" style="112" bestFit="1" customWidth="1"/>
    <col min="7428" max="7428" width="2.140625" style="112" customWidth="1"/>
    <col min="7429" max="7429" width="10" style="112" bestFit="1" customWidth="1"/>
    <col min="7430" max="7430" width="9.42578125" style="112" bestFit="1" customWidth="1"/>
    <col min="7431" max="7431" width="10" style="112" customWidth="1"/>
    <col min="7432" max="7432" width="11" style="112" customWidth="1"/>
    <col min="7433" max="7433" width="10" style="112" customWidth="1"/>
    <col min="7434" max="7435" width="10.28515625" style="112" customWidth="1"/>
    <col min="7436" max="7437" width="10" style="112" customWidth="1"/>
    <col min="7438" max="7441" width="9" style="112" bestFit="1" customWidth="1"/>
    <col min="7442" max="7442" width="3.42578125" style="112" customWidth="1"/>
    <col min="7443" max="7443" width="6.85546875" style="112" customWidth="1"/>
    <col min="7444" max="7444" width="55.42578125" style="112" customWidth="1"/>
    <col min="7445" max="7682" width="8.85546875" style="112"/>
    <col min="7683" max="7683" width="53.85546875" style="112" bestFit="1" customWidth="1"/>
    <col min="7684" max="7684" width="2.140625" style="112" customWidth="1"/>
    <col min="7685" max="7685" width="10" style="112" bestFit="1" customWidth="1"/>
    <col min="7686" max="7686" width="9.42578125" style="112" bestFit="1" customWidth="1"/>
    <col min="7687" max="7687" width="10" style="112" customWidth="1"/>
    <col min="7688" max="7688" width="11" style="112" customWidth="1"/>
    <col min="7689" max="7689" width="10" style="112" customWidth="1"/>
    <col min="7690" max="7691" width="10.28515625" style="112" customWidth="1"/>
    <col min="7692" max="7693" width="10" style="112" customWidth="1"/>
    <col min="7694" max="7697" width="9" style="112" bestFit="1" customWidth="1"/>
    <col min="7698" max="7698" width="3.42578125" style="112" customWidth="1"/>
    <col min="7699" max="7699" width="6.85546875" style="112" customWidth="1"/>
    <col min="7700" max="7700" width="55.42578125" style="112" customWidth="1"/>
    <col min="7701" max="7938" width="8.85546875" style="112"/>
    <col min="7939" max="7939" width="53.85546875" style="112" bestFit="1" customWidth="1"/>
    <col min="7940" max="7940" width="2.140625" style="112" customWidth="1"/>
    <col min="7941" max="7941" width="10" style="112" bestFit="1" customWidth="1"/>
    <col min="7942" max="7942" width="9.42578125" style="112" bestFit="1" customWidth="1"/>
    <col min="7943" max="7943" width="10" style="112" customWidth="1"/>
    <col min="7944" max="7944" width="11" style="112" customWidth="1"/>
    <col min="7945" max="7945" width="10" style="112" customWidth="1"/>
    <col min="7946" max="7947" width="10.28515625" style="112" customWidth="1"/>
    <col min="7948" max="7949" width="10" style="112" customWidth="1"/>
    <col min="7950" max="7953" width="9" style="112" bestFit="1" customWidth="1"/>
    <col min="7954" max="7954" width="3.42578125" style="112" customWidth="1"/>
    <col min="7955" max="7955" width="6.85546875" style="112" customWidth="1"/>
    <col min="7956" max="7956" width="55.42578125" style="112" customWidth="1"/>
    <col min="7957" max="8194" width="8.85546875" style="112"/>
    <col min="8195" max="8195" width="53.85546875" style="112" bestFit="1" customWidth="1"/>
    <col min="8196" max="8196" width="2.140625" style="112" customWidth="1"/>
    <col min="8197" max="8197" width="10" style="112" bestFit="1" customWidth="1"/>
    <col min="8198" max="8198" width="9.42578125" style="112" bestFit="1" customWidth="1"/>
    <col min="8199" max="8199" width="10" style="112" customWidth="1"/>
    <col min="8200" max="8200" width="11" style="112" customWidth="1"/>
    <col min="8201" max="8201" width="10" style="112" customWidth="1"/>
    <col min="8202" max="8203" width="10.28515625" style="112" customWidth="1"/>
    <col min="8204" max="8205" width="10" style="112" customWidth="1"/>
    <col min="8206" max="8209" width="9" style="112" bestFit="1" customWidth="1"/>
    <col min="8210" max="8210" width="3.42578125" style="112" customWidth="1"/>
    <col min="8211" max="8211" width="6.85546875" style="112" customWidth="1"/>
    <col min="8212" max="8212" width="55.42578125" style="112" customWidth="1"/>
    <col min="8213" max="8450" width="8.85546875" style="112"/>
    <col min="8451" max="8451" width="53.85546875" style="112" bestFit="1" customWidth="1"/>
    <col min="8452" max="8452" width="2.140625" style="112" customWidth="1"/>
    <col min="8453" max="8453" width="10" style="112" bestFit="1" customWidth="1"/>
    <col min="8454" max="8454" width="9.42578125" style="112" bestFit="1" customWidth="1"/>
    <col min="8455" max="8455" width="10" style="112" customWidth="1"/>
    <col min="8456" max="8456" width="11" style="112" customWidth="1"/>
    <col min="8457" max="8457" width="10" style="112" customWidth="1"/>
    <col min="8458" max="8459" width="10.28515625" style="112" customWidth="1"/>
    <col min="8460" max="8461" width="10" style="112" customWidth="1"/>
    <col min="8462" max="8465" width="9" style="112" bestFit="1" customWidth="1"/>
    <col min="8466" max="8466" width="3.42578125" style="112" customWidth="1"/>
    <col min="8467" max="8467" width="6.85546875" style="112" customWidth="1"/>
    <col min="8468" max="8468" width="55.42578125" style="112" customWidth="1"/>
    <col min="8469" max="8706" width="8.85546875" style="112"/>
    <col min="8707" max="8707" width="53.85546875" style="112" bestFit="1" customWidth="1"/>
    <col min="8708" max="8708" width="2.140625" style="112" customWidth="1"/>
    <col min="8709" max="8709" width="10" style="112" bestFit="1" customWidth="1"/>
    <col min="8710" max="8710" width="9.42578125" style="112" bestFit="1" customWidth="1"/>
    <col min="8711" max="8711" width="10" style="112" customWidth="1"/>
    <col min="8712" max="8712" width="11" style="112" customWidth="1"/>
    <col min="8713" max="8713" width="10" style="112" customWidth="1"/>
    <col min="8714" max="8715" width="10.28515625" style="112" customWidth="1"/>
    <col min="8716" max="8717" width="10" style="112" customWidth="1"/>
    <col min="8718" max="8721" width="9" style="112" bestFit="1" customWidth="1"/>
    <col min="8722" max="8722" width="3.42578125" style="112" customWidth="1"/>
    <col min="8723" max="8723" width="6.85546875" style="112" customWidth="1"/>
    <col min="8724" max="8724" width="55.42578125" style="112" customWidth="1"/>
    <col min="8725" max="8962" width="8.85546875" style="112"/>
    <col min="8963" max="8963" width="53.85546875" style="112" bestFit="1" customWidth="1"/>
    <col min="8964" max="8964" width="2.140625" style="112" customWidth="1"/>
    <col min="8965" max="8965" width="10" style="112" bestFit="1" customWidth="1"/>
    <col min="8966" max="8966" width="9.42578125" style="112" bestFit="1" customWidth="1"/>
    <col min="8967" max="8967" width="10" style="112" customWidth="1"/>
    <col min="8968" max="8968" width="11" style="112" customWidth="1"/>
    <col min="8969" max="8969" width="10" style="112" customWidth="1"/>
    <col min="8970" max="8971" width="10.28515625" style="112" customWidth="1"/>
    <col min="8972" max="8973" width="10" style="112" customWidth="1"/>
    <col min="8974" max="8977" width="9" style="112" bestFit="1" customWidth="1"/>
    <col min="8978" max="8978" width="3.42578125" style="112" customWidth="1"/>
    <col min="8979" max="8979" width="6.85546875" style="112" customWidth="1"/>
    <col min="8980" max="8980" width="55.42578125" style="112" customWidth="1"/>
    <col min="8981" max="9218" width="8.85546875" style="112"/>
    <col min="9219" max="9219" width="53.85546875" style="112" bestFit="1" customWidth="1"/>
    <col min="9220" max="9220" width="2.140625" style="112" customWidth="1"/>
    <col min="9221" max="9221" width="10" style="112" bestFit="1" customWidth="1"/>
    <col min="9222" max="9222" width="9.42578125" style="112" bestFit="1" customWidth="1"/>
    <col min="9223" max="9223" width="10" style="112" customWidth="1"/>
    <col min="9224" max="9224" width="11" style="112" customWidth="1"/>
    <col min="9225" max="9225" width="10" style="112" customWidth="1"/>
    <col min="9226" max="9227" width="10.28515625" style="112" customWidth="1"/>
    <col min="9228" max="9229" width="10" style="112" customWidth="1"/>
    <col min="9230" max="9233" width="9" style="112" bestFit="1" customWidth="1"/>
    <col min="9234" max="9234" width="3.42578125" style="112" customWidth="1"/>
    <col min="9235" max="9235" width="6.85546875" style="112" customWidth="1"/>
    <col min="9236" max="9236" width="55.42578125" style="112" customWidth="1"/>
    <col min="9237" max="9474" width="8.85546875" style="112"/>
    <col min="9475" max="9475" width="53.85546875" style="112" bestFit="1" customWidth="1"/>
    <col min="9476" max="9476" width="2.140625" style="112" customWidth="1"/>
    <col min="9477" max="9477" width="10" style="112" bestFit="1" customWidth="1"/>
    <col min="9478" max="9478" width="9.42578125" style="112" bestFit="1" customWidth="1"/>
    <col min="9479" max="9479" width="10" style="112" customWidth="1"/>
    <col min="9480" max="9480" width="11" style="112" customWidth="1"/>
    <col min="9481" max="9481" width="10" style="112" customWidth="1"/>
    <col min="9482" max="9483" width="10.28515625" style="112" customWidth="1"/>
    <col min="9484" max="9485" width="10" style="112" customWidth="1"/>
    <col min="9486" max="9489" width="9" style="112" bestFit="1" customWidth="1"/>
    <col min="9490" max="9490" width="3.42578125" style="112" customWidth="1"/>
    <col min="9491" max="9491" width="6.85546875" style="112" customWidth="1"/>
    <col min="9492" max="9492" width="55.42578125" style="112" customWidth="1"/>
    <col min="9493" max="9730" width="8.85546875" style="112"/>
    <col min="9731" max="9731" width="53.85546875" style="112" bestFit="1" customWidth="1"/>
    <col min="9732" max="9732" width="2.140625" style="112" customWidth="1"/>
    <col min="9733" max="9733" width="10" style="112" bestFit="1" customWidth="1"/>
    <col min="9734" max="9734" width="9.42578125" style="112" bestFit="1" customWidth="1"/>
    <col min="9735" max="9735" width="10" style="112" customWidth="1"/>
    <col min="9736" max="9736" width="11" style="112" customWidth="1"/>
    <col min="9737" max="9737" width="10" style="112" customWidth="1"/>
    <col min="9738" max="9739" width="10.28515625" style="112" customWidth="1"/>
    <col min="9740" max="9741" width="10" style="112" customWidth="1"/>
    <col min="9742" max="9745" width="9" style="112" bestFit="1" customWidth="1"/>
    <col min="9746" max="9746" width="3.42578125" style="112" customWidth="1"/>
    <col min="9747" max="9747" width="6.85546875" style="112" customWidth="1"/>
    <col min="9748" max="9748" width="55.42578125" style="112" customWidth="1"/>
    <col min="9749" max="9986" width="8.85546875" style="112"/>
    <col min="9987" max="9987" width="53.85546875" style="112" bestFit="1" customWidth="1"/>
    <col min="9988" max="9988" width="2.140625" style="112" customWidth="1"/>
    <col min="9989" max="9989" width="10" style="112" bestFit="1" customWidth="1"/>
    <col min="9990" max="9990" width="9.42578125" style="112" bestFit="1" customWidth="1"/>
    <col min="9991" max="9991" width="10" style="112" customWidth="1"/>
    <col min="9992" max="9992" width="11" style="112" customWidth="1"/>
    <col min="9993" max="9993" width="10" style="112" customWidth="1"/>
    <col min="9994" max="9995" width="10.28515625" style="112" customWidth="1"/>
    <col min="9996" max="9997" width="10" style="112" customWidth="1"/>
    <col min="9998" max="10001" width="9" style="112" bestFit="1" customWidth="1"/>
    <col min="10002" max="10002" width="3.42578125" style="112" customWidth="1"/>
    <col min="10003" max="10003" width="6.85546875" style="112" customWidth="1"/>
    <col min="10004" max="10004" width="55.42578125" style="112" customWidth="1"/>
    <col min="10005" max="10242" width="8.85546875" style="112"/>
    <col min="10243" max="10243" width="53.85546875" style="112" bestFit="1" customWidth="1"/>
    <col min="10244" max="10244" width="2.140625" style="112" customWidth="1"/>
    <col min="10245" max="10245" width="10" style="112" bestFit="1" customWidth="1"/>
    <col min="10246" max="10246" width="9.42578125" style="112" bestFit="1" customWidth="1"/>
    <col min="10247" max="10247" width="10" style="112" customWidth="1"/>
    <col min="10248" max="10248" width="11" style="112" customWidth="1"/>
    <col min="10249" max="10249" width="10" style="112" customWidth="1"/>
    <col min="10250" max="10251" width="10.28515625" style="112" customWidth="1"/>
    <col min="10252" max="10253" width="10" style="112" customWidth="1"/>
    <col min="10254" max="10257" width="9" style="112" bestFit="1" customWidth="1"/>
    <col min="10258" max="10258" width="3.42578125" style="112" customWidth="1"/>
    <col min="10259" max="10259" width="6.85546875" style="112" customWidth="1"/>
    <col min="10260" max="10260" width="55.42578125" style="112" customWidth="1"/>
    <col min="10261" max="10498" width="8.85546875" style="112"/>
    <col min="10499" max="10499" width="53.85546875" style="112" bestFit="1" customWidth="1"/>
    <col min="10500" max="10500" width="2.140625" style="112" customWidth="1"/>
    <col min="10501" max="10501" width="10" style="112" bestFit="1" customWidth="1"/>
    <col min="10502" max="10502" width="9.42578125" style="112" bestFit="1" customWidth="1"/>
    <col min="10503" max="10503" width="10" style="112" customWidth="1"/>
    <col min="10504" max="10504" width="11" style="112" customWidth="1"/>
    <col min="10505" max="10505" width="10" style="112" customWidth="1"/>
    <col min="10506" max="10507" width="10.28515625" style="112" customWidth="1"/>
    <col min="10508" max="10509" width="10" style="112" customWidth="1"/>
    <col min="10510" max="10513" width="9" style="112" bestFit="1" customWidth="1"/>
    <col min="10514" max="10514" width="3.42578125" style="112" customWidth="1"/>
    <col min="10515" max="10515" width="6.85546875" style="112" customWidth="1"/>
    <col min="10516" max="10516" width="55.42578125" style="112" customWidth="1"/>
    <col min="10517" max="10754" width="8.85546875" style="112"/>
    <col min="10755" max="10755" width="53.85546875" style="112" bestFit="1" customWidth="1"/>
    <col min="10756" max="10756" width="2.140625" style="112" customWidth="1"/>
    <col min="10757" max="10757" width="10" style="112" bestFit="1" customWidth="1"/>
    <col min="10758" max="10758" width="9.42578125" style="112" bestFit="1" customWidth="1"/>
    <col min="10759" max="10759" width="10" style="112" customWidth="1"/>
    <col min="10760" max="10760" width="11" style="112" customWidth="1"/>
    <col min="10761" max="10761" width="10" style="112" customWidth="1"/>
    <col min="10762" max="10763" width="10.28515625" style="112" customWidth="1"/>
    <col min="10764" max="10765" width="10" style="112" customWidth="1"/>
    <col min="10766" max="10769" width="9" style="112" bestFit="1" customWidth="1"/>
    <col min="10770" max="10770" width="3.42578125" style="112" customWidth="1"/>
    <col min="10771" max="10771" width="6.85546875" style="112" customWidth="1"/>
    <col min="10772" max="10772" width="55.42578125" style="112" customWidth="1"/>
    <col min="10773" max="11010" width="8.85546875" style="112"/>
    <col min="11011" max="11011" width="53.85546875" style="112" bestFit="1" customWidth="1"/>
    <col min="11012" max="11012" width="2.140625" style="112" customWidth="1"/>
    <col min="11013" max="11013" width="10" style="112" bestFit="1" customWidth="1"/>
    <col min="11014" max="11014" width="9.42578125" style="112" bestFit="1" customWidth="1"/>
    <col min="11015" max="11015" width="10" style="112" customWidth="1"/>
    <col min="11016" max="11016" width="11" style="112" customWidth="1"/>
    <col min="11017" max="11017" width="10" style="112" customWidth="1"/>
    <col min="11018" max="11019" width="10.28515625" style="112" customWidth="1"/>
    <col min="11020" max="11021" width="10" style="112" customWidth="1"/>
    <col min="11022" max="11025" width="9" style="112" bestFit="1" customWidth="1"/>
    <col min="11026" max="11026" width="3.42578125" style="112" customWidth="1"/>
    <col min="11027" max="11027" width="6.85546875" style="112" customWidth="1"/>
    <col min="11028" max="11028" width="55.42578125" style="112" customWidth="1"/>
    <col min="11029" max="11266" width="8.85546875" style="112"/>
    <col min="11267" max="11267" width="53.85546875" style="112" bestFit="1" customWidth="1"/>
    <col min="11268" max="11268" width="2.140625" style="112" customWidth="1"/>
    <col min="11269" max="11269" width="10" style="112" bestFit="1" customWidth="1"/>
    <col min="11270" max="11270" width="9.42578125" style="112" bestFit="1" customWidth="1"/>
    <col min="11271" max="11271" width="10" style="112" customWidth="1"/>
    <col min="11272" max="11272" width="11" style="112" customWidth="1"/>
    <col min="11273" max="11273" width="10" style="112" customWidth="1"/>
    <col min="11274" max="11275" width="10.28515625" style="112" customWidth="1"/>
    <col min="11276" max="11277" width="10" style="112" customWidth="1"/>
    <col min="11278" max="11281" width="9" style="112" bestFit="1" customWidth="1"/>
    <col min="11282" max="11282" width="3.42578125" style="112" customWidth="1"/>
    <col min="11283" max="11283" width="6.85546875" style="112" customWidth="1"/>
    <col min="11284" max="11284" width="55.42578125" style="112" customWidth="1"/>
    <col min="11285" max="11522" width="8.85546875" style="112"/>
    <col min="11523" max="11523" width="53.85546875" style="112" bestFit="1" customWidth="1"/>
    <col min="11524" max="11524" width="2.140625" style="112" customWidth="1"/>
    <col min="11525" max="11525" width="10" style="112" bestFit="1" customWidth="1"/>
    <col min="11526" max="11526" width="9.42578125" style="112" bestFit="1" customWidth="1"/>
    <col min="11527" max="11527" width="10" style="112" customWidth="1"/>
    <col min="11528" max="11528" width="11" style="112" customWidth="1"/>
    <col min="11529" max="11529" width="10" style="112" customWidth="1"/>
    <col min="11530" max="11531" width="10.28515625" style="112" customWidth="1"/>
    <col min="11532" max="11533" width="10" style="112" customWidth="1"/>
    <col min="11534" max="11537" width="9" style="112" bestFit="1" customWidth="1"/>
    <col min="11538" max="11538" width="3.42578125" style="112" customWidth="1"/>
    <col min="11539" max="11539" width="6.85546875" style="112" customWidth="1"/>
    <col min="11540" max="11540" width="55.42578125" style="112" customWidth="1"/>
    <col min="11541" max="11778" width="8.85546875" style="112"/>
    <col min="11779" max="11779" width="53.85546875" style="112" bestFit="1" customWidth="1"/>
    <col min="11780" max="11780" width="2.140625" style="112" customWidth="1"/>
    <col min="11781" max="11781" width="10" style="112" bestFit="1" customWidth="1"/>
    <col min="11782" max="11782" width="9.42578125" style="112" bestFit="1" customWidth="1"/>
    <col min="11783" max="11783" width="10" style="112" customWidth="1"/>
    <col min="11784" max="11784" width="11" style="112" customWidth="1"/>
    <col min="11785" max="11785" width="10" style="112" customWidth="1"/>
    <col min="11786" max="11787" width="10.28515625" style="112" customWidth="1"/>
    <col min="11788" max="11789" width="10" style="112" customWidth="1"/>
    <col min="11790" max="11793" width="9" style="112" bestFit="1" customWidth="1"/>
    <col min="11794" max="11794" width="3.42578125" style="112" customWidth="1"/>
    <col min="11795" max="11795" width="6.85546875" style="112" customWidth="1"/>
    <col min="11796" max="11796" width="55.42578125" style="112" customWidth="1"/>
    <col min="11797" max="12034" width="8.85546875" style="112"/>
    <col min="12035" max="12035" width="53.85546875" style="112" bestFit="1" customWidth="1"/>
    <col min="12036" max="12036" width="2.140625" style="112" customWidth="1"/>
    <col min="12037" max="12037" width="10" style="112" bestFit="1" customWidth="1"/>
    <col min="12038" max="12038" width="9.42578125" style="112" bestFit="1" customWidth="1"/>
    <col min="12039" max="12039" width="10" style="112" customWidth="1"/>
    <col min="12040" max="12040" width="11" style="112" customWidth="1"/>
    <col min="12041" max="12041" width="10" style="112" customWidth="1"/>
    <col min="12042" max="12043" width="10.28515625" style="112" customWidth="1"/>
    <col min="12044" max="12045" width="10" style="112" customWidth="1"/>
    <col min="12046" max="12049" width="9" style="112" bestFit="1" customWidth="1"/>
    <col min="12050" max="12050" width="3.42578125" style="112" customWidth="1"/>
    <col min="12051" max="12051" width="6.85546875" style="112" customWidth="1"/>
    <col min="12052" max="12052" width="55.42578125" style="112" customWidth="1"/>
    <col min="12053" max="12290" width="8.85546875" style="112"/>
    <col min="12291" max="12291" width="53.85546875" style="112" bestFit="1" customWidth="1"/>
    <col min="12292" max="12292" width="2.140625" style="112" customWidth="1"/>
    <col min="12293" max="12293" width="10" style="112" bestFit="1" customWidth="1"/>
    <col min="12294" max="12294" width="9.42578125" style="112" bestFit="1" customWidth="1"/>
    <col min="12295" max="12295" width="10" style="112" customWidth="1"/>
    <col min="12296" max="12296" width="11" style="112" customWidth="1"/>
    <col min="12297" max="12297" width="10" style="112" customWidth="1"/>
    <col min="12298" max="12299" width="10.28515625" style="112" customWidth="1"/>
    <col min="12300" max="12301" width="10" style="112" customWidth="1"/>
    <col min="12302" max="12305" width="9" style="112" bestFit="1" customWidth="1"/>
    <col min="12306" max="12306" width="3.42578125" style="112" customWidth="1"/>
    <col min="12307" max="12307" width="6.85546875" style="112" customWidth="1"/>
    <col min="12308" max="12308" width="55.42578125" style="112" customWidth="1"/>
    <col min="12309" max="12546" width="8.85546875" style="112"/>
    <col min="12547" max="12547" width="53.85546875" style="112" bestFit="1" customWidth="1"/>
    <col min="12548" max="12548" width="2.140625" style="112" customWidth="1"/>
    <col min="12549" max="12549" width="10" style="112" bestFit="1" customWidth="1"/>
    <col min="12550" max="12550" width="9.42578125" style="112" bestFit="1" customWidth="1"/>
    <col min="12551" max="12551" width="10" style="112" customWidth="1"/>
    <col min="12552" max="12552" width="11" style="112" customWidth="1"/>
    <col min="12553" max="12553" width="10" style="112" customWidth="1"/>
    <col min="12554" max="12555" width="10.28515625" style="112" customWidth="1"/>
    <col min="12556" max="12557" width="10" style="112" customWidth="1"/>
    <col min="12558" max="12561" width="9" style="112" bestFit="1" customWidth="1"/>
    <col min="12562" max="12562" width="3.42578125" style="112" customWidth="1"/>
    <col min="12563" max="12563" width="6.85546875" style="112" customWidth="1"/>
    <col min="12564" max="12564" width="55.42578125" style="112" customWidth="1"/>
    <col min="12565" max="12802" width="8.85546875" style="112"/>
    <col min="12803" max="12803" width="53.85546875" style="112" bestFit="1" customWidth="1"/>
    <col min="12804" max="12804" width="2.140625" style="112" customWidth="1"/>
    <col min="12805" max="12805" width="10" style="112" bestFit="1" customWidth="1"/>
    <col min="12806" max="12806" width="9.42578125" style="112" bestFit="1" customWidth="1"/>
    <col min="12807" max="12807" width="10" style="112" customWidth="1"/>
    <col min="12808" max="12808" width="11" style="112" customWidth="1"/>
    <col min="12809" max="12809" width="10" style="112" customWidth="1"/>
    <col min="12810" max="12811" width="10.28515625" style="112" customWidth="1"/>
    <col min="12812" max="12813" width="10" style="112" customWidth="1"/>
    <col min="12814" max="12817" width="9" style="112" bestFit="1" customWidth="1"/>
    <col min="12818" max="12818" width="3.42578125" style="112" customWidth="1"/>
    <col min="12819" max="12819" width="6.85546875" style="112" customWidth="1"/>
    <col min="12820" max="12820" width="55.42578125" style="112" customWidth="1"/>
    <col min="12821" max="13058" width="8.85546875" style="112"/>
    <col min="13059" max="13059" width="53.85546875" style="112" bestFit="1" customWidth="1"/>
    <col min="13060" max="13060" width="2.140625" style="112" customWidth="1"/>
    <col min="13061" max="13061" width="10" style="112" bestFit="1" customWidth="1"/>
    <col min="13062" max="13062" width="9.42578125" style="112" bestFit="1" customWidth="1"/>
    <col min="13063" max="13063" width="10" style="112" customWidth="1"/>
    <col min="13064" max="13064" width="11" style="112" customWidth="1"/>
    <col min="13065" max="13065" width="10" style="112" customWidth="1"/>
    <col min="13066" max="13067" width="10.28515625" style="112" customWidth="1"/>
    <col min="13068" max="13069" width="10" style="112" customWidth="1"/>
    <col min="13070" max="13073" width="9" style="112" bestFit="1" customWidth="1"/>
    <col min="13074" max="13074" width="3.42578125" style="112" customWidth="1"/>
    <col min="13075" max="13075" width="6.85546875" style="112" customWidth="1"/>
    <col min="13076" max="13076" width="55.42578125" style="112" customWidth="1"/>
    <col min="13077" max="13314" width="8.85546875" style="112"/>
    <col min="13315" max="13315" width="53.85546875" style="112" bestFit="1" customWidth="1"/>
    <col min="13316" max="13316" width="2.140625" style="112" customWidth="1"/>
    <col min="13317" max="13317" width="10" style="112" bestFit="1" customWidth="1"/>
    <col min="13318" max="13318" width="9.42578125" style="112" bestFit="1" customWidth="1"/>
    <col min="13319" max="13319" width="10" style="112" customWidth="1"/>
    <col min="13320" max="13320" width="11" style="112" customWidth="1"/>
    <col min="13321" max="13321" width="10" style="112" customWidth="1"/>
    <col min="13322" max="13323" width="10.28515625" style="112" customWidth="1"/>
    <col min="13324" max="13325" width="10" style="112" customWidth="1"/>
    <col min="13326" max="13329" width="9" style="112" bestFit="1" customWidth="1"/>
    <col min="13330" max="13330" width="3.42578125" style="112" customWidth="1"/>
    <col min="13331" max="13331" width="6.85546875" style="112" customWidth="1"/>
    <col min="13332" max="13332" width="55.42578125" style="112" customWidth="1"/>
    <col min="13333" max="13570" width="8.85546875" style="112"/>
    <col min="13571" max="13571" width="53.85546875" style="112" bestFit="1" customWidth="1"/>
    <col min="13572" max="13572" width="2.140625" style="112" customWidth="1"/>
    <col min="13573" max="13573" width="10" style="112" bestFit="1" customWidth="1"/>
    <col min="13574" max="13574" width="9.42578125" style="112" bestFit="1" customWidth="1"/>
    <col min="13575" max="13575" width="10" style="112" customWidth="1"/>
    <col min="13576" max="13576" width="11" style="112" customWidth="1"/>
    <col min="13577" max="13577" width="10" style="112" customWidth="1"/>
    <col min="13578" max="13579" width="10.28515625" style="112" customWidth="1"/>
    <col min="13580" max="13581" width="10" style="112" customWidth="1"/>
    <col min="13582" max="13585" width="9" style="112" bestFit="1" customWidth="1"/>
    <col min="13586" max="13586" width="3.42578125" style="112" customWidth="1"/>
    <col min="13587" max="13587" width="6.85546875" style="112" customWidth="1"/>
    <col min="13588" max="13588" width="55.42578125" style="112" customWidth="1"/>
    <col min="13589" max="13826" width="8.85546875" style="112"/>
    <col min="13827" max="13827" width="53.85546875" style="112" bestFit="1" customWidth="1"/>
    <col min="13828" max="13828" width="2.140625" style="112" customWidth="1"/>
    <col min="13829" max="13829" width="10" style="112" bestFit="1" customWidth="1"/>
    <col min="13830" max="13830" width="9.42578125" style="112" bestFit="1" customWidth="1"/>
    <col min="13831" max="13831" width="10" style="112" customWidth="1"/>
    <col min="13832" max="13832" width="11" style="112" customWidth="1"/>
    <col min="13833" max="13833" width="10" style="112" customWidth="1"/>
    <col min="13834" max="13835" width="10.28515625" style="112" customWidth="1"/>
    <col min="13836" max="13837" width="10" style="112" customWidth="1"/>
    <col min="13838" max="13841" width="9" style="112" bestFit="1" customWidth="1"/>
    <col min="13842" max="13842" width="3.42578125" style="112" customWidth="1"/>
    <col min="13843" max="13843" width="6.85546875" style="112" customWidth="1"/>
    <col min="13844" max="13844" width="55.42578125" style="112" customWidth="1"/>
    <col min="13845" max="14082" width="8.85546875" style="112"/>
    <col min="14083" max="14083" width="53.85546875" style="112" bestFit="1" customWidth="1"/>
    <col min="14084" max="14084" width="2.140625" style="112" customWidth="1"/>
    <col min="14085" max="14085" width="10" style="112" bestFit="1" customWidth="1"/>
    <col min="14086" max="14086" width="9.42578125" style="112" bestFit="1" customWidth="1"/>
    <col min="14087" max="14087" width="10" style="112" customWidth="1"/>
    <col min="14088" max="14088" width="11" style="112" customWidth="1"/>
    <col min="14089" max="14089" width="10" style="112" customWidth="1"/>
    <col min="14090" max="14091" width="10.28515625" style="112" customWidth="1"/>
    <col min="14092" max="14093" width="10" style="112" customWidth="1"/>
    <col min="14094" max="14097" width="9" style="112" bestFit="1" customWidth="1"/>
    <col min="14098" max="14098" width="3.42578125" style="112" customWidth="1"/>
    <col min="14099" max="14099" width="6.85546875" style="112" customWidth="1"/>
    <col min="14100" max="14100" width="55.42578125" style="112" customWidth="1"/>
    <col min="14101" max="14338" width="8.85546875" style="112"/>
    <col min="14339" max="14339" width="53.85546875" style="112" bestFit="1" customWidth="1"/>
    <col min="14340" max="14340" width="2.140625" style="112" customWidth="1"/>
    <col min="14341" max="14341" width="10" style="112" bestFit="1" customWidth="1"/>
    <col min="14342" max="14342" width="9.42578125" style="112" bestFit="1" customWidth="1"/>
    <col min="14343" max="14343" width="10" style="112" customWidth="1"/>
    <col min="14344" max="14344" width="11" style="112" customWidth="1"/>
    <col min="14345" max="14345" width="10" style="112" customWidth="1"/>
    <col min="14346" max="14347" width="10.28515625" style="112" customWidth="1"/>
    <col min="14348" max="14349" width="10" style="112" customWidth="1"/>
    <col min="14350" max="14353" width="9" style="112" bestFit="1" customWidth="1"/>
    <col min="14354" max="14354" width="3.42578125" style="112" customWidth="1"/>
    <col min="14355" max="14355" width="6.85546875" style="112" customWidth="1"/>
    <col min="14356" max="14356" width="55.42578125" style="112" customWidth="1"/>
    <col min="14357" max="14594" width="8.85546875" style="112"/>
    <col min="14595" max="14595" width="53.85546875" style="112" bestFit="1" customWidth="1"/>
    <col min="14596" max="14596" width="2.140625" style="112" customWidth="1"/>
    <col min="14597" max="14597" width="10" style="112" bestFit="1" customWidth="1"/>
    <col min="14598" max="14598" width="9.42578125" style="112" bestFit="1" customWidth="1"/>
    <col min="14599" max="14599" width="10" style="112" customWidth="1"/>
    <col min="14600" max="14600" width="11" style="112" customWidth="1"/>
    <col min="14601" max="14601" width="10" style="112" customWidth="1"/>
    <col min="14602" max="14603" width="10.28515625" style="112" customWidth="1"/>
    <col min="14604" max="14605" width="10" style="112" customWidth="1"/>
    <col min="14606" max="14609" width="9" style="112" bestFit="1" customWidth="1"/>
    <col min="14610" max="14610" width="3.42578125" style="112" customWidth="1"/>
    <col min="14611" max="14611" width="6.85546875" style="112" customWidth="1"/>
    <col min="14612" max="14612" width="55.42578125" style="112" customWidth="1"/>
    <col min="14613" max="14850" width="8.85546875" style="112"/>
    <col min="14851" max="14851" width="53.85546875" style="112" bestFit="1" customWidth="1"/>
    <col min="14852" max="14852" width="2.140625" style="112" customWidth="1"/>
    <col min="14853" max="14853" width="10" style="112" bestFit="1" customWidth="1"/>
    <col min="14854" max="14854" width="9.42578125" style="112" bestFit="1" customWidth="1"/>
    <col min="14855" max="14855" width="10" style="112" customWidth="1"/>
    <col min="14856" max="14856" width="11" style="112" customWidth="1"/>
    <col min="14857" max="14857" width="10" style="112" customWidth="1"/>
    <col min="14858" max="14859" width="10.28515625" style="112" customWidth="1"/>
    <col min="14860" max="14861" width="10" style="112" customWidth="1"/>
    <col min="14862" max="14865" width="9" style="112" bestFit="1" customWidth="1"/>
    <col min="14866" max="14866" width="3.42578125" style="112" customWidth="1"/>
    <col min="14867" max="14867" width="6.85546875" style="112" customWidth="1"/>
    <col min="14868" max="14868" width="55.42578125" style="112" customWidth="1"/>
    <col min="14869" max="15106" width="8.85546875" style="112"/>
    <col min="15107" max="15107" width="53.85546875" style="112" bestFit="1" customWidth="1"/>
    <col min="15108" max="15108" width="2.140625" style="112" customWidth="1"/>
    <col min="15109" max="15109" width="10" style="112" bestFit="1" customWidth="1"/>
    <col min="15110" max="15110" width="9.42578125" style="112" bestFit="1" customWidth="1"/>
    <col min="15111" max="15111" width="10" style="112" customWidth="1"/>
    <col min="15112" max="15112" width="11" style="112" customWidth="1"/>
    <col min="15113" max="15113" width="10" style="112" customWidth="1"/>
    <col min="15114" max="15115" width="10.28515625" style="112" customWidth="1"/>
    <col min="15116" max="15117" width="10" style="112" customWidth="1"/>
    <col min="15118" max="15121" width="9" style="112" bestFit="1" customWidth="1"/>
    <col min="15122" max="15122" width="3.42578125" style="112" customWidth="1"/>
    <col min="15123" max="15123" width="6.85546875" style="112" customWidth="1"/>
    <col min="15124" max="15124" width="55.42578125" style="112" customWidth="1"/>
    <col min="15125" max="15362" width="8.85546875" style="112"/>
    <col min="15363" max="15363" width="53.85546875" style="112" bestFit="1" customWidth="1"/>
    <col min="15364" max="15364" width="2.140625" style="112" customWidth="1"/>
    <col min="15365" max="15365" width="10" style="112" bestFit="1" customWidth="1"/>
    <col min="15366" max="15366" width="9.42578125" style="112" bestFit="1" customWidth="1"/>
    <col min="15367" max="15367" width="10" style="112" customWidth="1"/>
    <col min="15368" max="15368" width="11" style="112" customWidth="1"/>
    <col min="15369" max="15369" width="10" style="112" customWidth="1"/>
    <col min="15370" max="15371" width="10.28515625" style="112" customWidth="1"/>
    <col min="15372" max="15373" width="10" style="112" customWidth="1"/>
    <col min="15374" max="15377" width="9" style="112" bestFit="1" customWidth="1"/>
    <col min="15378" max="15378" width="3.42578125" style="112" customWidth="1"/>
    <col min="15379" max="15379" width="6.85546875" style="112" customWidth="1"/>
    <col min="15380" max="15380" width="55.42578125" style="112" customWidth="1"/>
    <col min="15381" max="15618" width="8.85546875" style="112"/>
    <col min="15619" max="15619" width="53.85546875" style="112" bestFit="1" customWidth="1"/>
    <col min="15620" max="15620" width="2.140625" style="112" customWidth="1"/>
    <col min="15621" max="15621" width="10" style="112" bestFit="1" customWidth="1"/>
    <col min="15622" max="15622" width="9.42578125" style="112" bestFit="1" customWidth="1"/>
    <col min="15623" max="15623" width="10" style="112" customWidth="1"/>
    <col min="15624" max="15624" width="11" style="112" customWidth="1"/>
    <col min="15625" max="15625" width="10" style="112" customWidth="1"/>
    <col min="15626" max="15627" width="10.28515625" style="112" customWidth="1"/>
    <col min="15628" max="15629" width="10" style="112" customWidth="1"/>
    <col min="15630" max="15633" width="9" style="112" bestFit="1" customWidth="1"/>
    <col min="15634" max="15634" width="3.42578125" style="112" customWidth="1"/>
    <col min="15635" max="15635" width="6.85546875" style="112" customWidth="1"/>
    <col min="15636" max="15636" width="55.42578125" style="112" customWidth="1"/>
    <col min="15637" max="15874" width="8.85546875" style="112"/>
    <col min="15875" max="15875" width="53.85546875" style="112" bestFit="1" customWidth="1"/>
    <col min="15876" max="15876" width="2.140625" style="112" customWidth="1"/>
    <col min="15877" max="15877" width="10" style="112" bestFit="1" customWidth="1"/>
    <col min="15878" max="15878" width="9.42578125" style="112" bestFit="1" customWidth="1"/>
    <col min="15879" max="15879" width="10" style="112" customWidth="1"/>
    <col min="15880" max="15880" width="11" style="112" customWidth="1"/>
    <col min="15881" max="15881" width="10" style="112" customWidth="1"/>
    <col min="15882" max="15883" width="10.28515625" style="112" customWidth="1"/>
    <col min="15884" max="15885" width="10" style="112" customWidth="1"/>
    <col min="15886" max="15889" width="9" style="112" bestFit="1" customWidth="1"/>
    <col min="15890" max="15890" width="3.42578125" style="112" customWidth="1"/>
    <col min="15891" max="15891" width="6.85546875" style="112" customWidth="1"/>
    <col min="15892" max="15892" width="55.42578125" style="112" customWidth="1"/>
    <col min="15893" max="16130" width="8.85546875" style="112"/>
    <col min="16131" max="16131" width="53.85546875" style="112" bestFit="1" customWidth="1"/>
    <col min="16132" max="16132" width="2.140625" style="112" customWidth="1"/>
    <col min="16133" max="16133" width="10" style="112" bestFit="1" customWidth="1"/>
    <col min="16134" max="16134" width="9.42578125" style="112" bestFit="1" customWidth="1"/>
    <col min="16135" max="16135" width="10" style="112" customWidth="1"/>
    <col min="16136" max="16136" width="11" style="112" customWidth="1"/>
    <col min="16137" max="16137" width="10" style="112" customWidth="1"/>
    <col min="16138" max="16139" width="10.28515625" style="112" customWidth="1"/>
    <col min="16140" max="16141" width="10" style="112" customWidth="1"/>
    <col min="16142" max="16145" width="9" style="112" bestFit="1" customWidth="1"/>
    <col min="16146" max="16146" width="3.42578125" style="112" customWidth="1"/>
    <col min="16147" max="16147" width="6.85546875" style="112" customWidth="1"/>
    <col min="16148" max="16148" width="55.42578125" style="112" customWidth="1"/>
    <col min="16149" max="16384" width="8.85546875" style="112"/>
  </cols>
  <sheetData>
    <row r="1" spans="1:21" x14ac:dyDescent="0.2">
      <c r="A1" s="111" t="s">
        <v>0</v>
      </c>
      <c r="B1" s="230">
        <f>D1_</f>
        <v>0</v>
      </c>
      <c r="C1" s="230"/>
      <c r="D1" s="128"/>
      <c r="E1" s="231"/>
      <c r="F1" s="113"/>
      <c r="G1" s="232"/>
      <c r="H1" s="113"/>
      <c r="I1" s="113"/>
      <c r="J1" s="113"/>
      <c r="K1" s="113"/>
      <c r="L1" s="113"/>
      <c r="M1" s="113"/>
      <c r="N1" s="113"/>
      <c r="O1" s="113"/>
      <c r="P1" s="113"/>
      <c r="Q1" s="114" t="s">
        <v>183</v>
      </c>
      <c r="R1" s="231"/>
      <c r="S1" s="233"/>
      <c r="T1" s="127" t="s">
        <v>217</v>
      </c>
    </row>
    <row r="2" spans="1:21" x14ac:dyDescent="0.2">
      <c r="A2" s="116"/>
      <c r="B2" s="117"/>
      <c r="C2" s="117"/>
      <c r="D2" s="118"/>
      <c r="E2" s="118"/>
      <c r="F2" s="121"/>
      <c r="G2" s="121"/>
      <c r="H2" s="121"/>
      <c r="I2" s="118"/>
      <c r="J2" s="118"/>
      <c r="K2" s="118"/>
      <c r="L2" s="118"/>
      <c r="M2" s="118"/>
      <c r="N2" s="118"/>
      <c r="O2" s="118"/>
      <c r="P2" s="118"/>
      <c r="Q2" s="118"/>
      <c r="R2" s="231"/>
      <c r="S2" s="233"/>
      <c r="T2" s="130" t="s">
        <v>216</v>
      </c>
    </row>
    <row r="3" spans="1:21" ht="15" x14ac:dyDescent="0.25">
      <c r="A3" s="304" t="s">
        <v>184</v>
      </c>
      <c r="B3" s="304"/>
      <c r="C3" s="304"/>
      <c r="D3" s="304"/>
      <c r="E3" s="304"/>
      <c r="F3" s="304"/>
      <c r="G3" s="304"/>
      <c r="H3" s="304"/>
      <c r="I3" s="304"/>
      <c r="J3" s="304"/>
      <c r="K3" s="304"/>
      <c r="L3" s="304"/>
      <c r="M3" s="304"/>
      <c r="N3" s="304"/>
      <c r="O3" s="304"/>
      <c r="P3" s="304"/>
      <c r="Q3" s="304"/>
      <c r="R3" s="231"/>
      <c r="S3" s="233"/>
      <c r="T3" s="131" t="s">
        <v>218</v>
      </c>
    </row>
    <row r="4" spans="1:21" x14ac:dyDescent="0.2">
      <c r="A4" s="305"/>
      <c r="B4" s="305"/>
      <c r="C4" s="305"/>
      <c r="D4" s="305"/>
      <c r="E4" s="305"/>
      <c r="F4" s="305"/>
      <c r="G4" s="305"/>
      <c r="H4" s="305"/>
      <c r="I4" s="305"/>
      <c r="J4" s="305"/>
      <c r="K4" s="305"/>
      <c r="L4" s="305"/>
      <c r="M4" s="305"/>
      <c r="N4" s="305"/>
      <c r="O4" s="305"/>
      <c r="P4" s="305"/>
      <c r="Q4" s="305"/>
      <c r="R4" s="231"/>
      <c r="S4" s="233"/>
      <c r="T4" s="234" t="s">
        <v>267</v>
      </c>
      <c r="U4" s="224"/>
    </row>
    <row r="5" spans="1:21" x14ac:dyDescent="0.2">
      <c r="A5" s="119"/>
      <c r="B5" s="120"/>
      <c r="C5" s="120"/>
      <c r="D5" s="121"/>
      <c r="E5" s="121"/>
      <c r="F5" s="121"/>
      <c r="G5" s="121"/>
      <c r="H5" s="121"/>
      <c r="I5" s="121"/>
      <c r="J5" s="121"/>
      <c r="K5" s="121"/>
      <c r="L5" s="121"/>
      <c r="M5" s="121"/>
      <c r="N5" s="121"/>
      <c r="O5" s="121"/>
      <c r="P5" s="121"/>
      <c r="Q5" s="121"/>
      <c r="R5" s="231"/>
      <c r="S5" s="233"/>
      <c r="T5" s="235"/>
    </row>
    <row r="6" spans="1:21" ht="16.5" thickBot="1" x14ac:dyDescent="0.25">
      <c r="A6" s="122"/>
      <c r="B6" s="123"/>
      <c r="C6" s="123"/>
      <c r="D6" s="123"/>
      <c r="E6" s="124" t="s">
        <v>185</v>
      </c>
      <c r="F6" s="124"/>
      <c r="G6" s="124"/>
      <c r="H6" s="124"/>
      <c r="I6" s="124"/>
      <c r="J6" s="124"/>
      <c r="K6" s="124"/>
      <c r="L6" s="124"/>
      <c r="M6" s="124"/>
      <c r="N6" s="124"/>
      <c r="O6" s="124"/>
      <c r="P6" s="124"/>
      <c r="Q6" s="125"/>
      <c r="R6" s="231"/>
      <c r="S6" s="236" t="s">
        <v>3</v>
      </c>
      <c r="T6" s="160" t="s">
        <v>4</v>
      </c>
    </row>
    <row r="7" spans="1:21" ht="13.5" thickBot="1" x14ac:dyDescent="0.25">
      <c r="A7" s="237" t="s">
        <v>3</v>
      </c>
      <c r="B7" s="238" t="s">
        <v>186</v>
      </c>
      <c r="C7" s="239"/>
      <c r="D7" s="231"/>
      <c r="E7" s="240" t="s">
        <v>187</v>
      </c>
      <c r="F7" s="240" t="s">
        <v>188</v>
      </c>
      <c r="G7" s="240" t="s">
        <v>189</v>
      </c>
      <c r="H7" s="240" t="s">
        <v>190</v>
      </c>
      <c r="I7" s="240" t="s">
        <v>191</v>
      </c>
      <c r="J7" s="240" t="s">
        <v>192</v>
      </c>
      <c r="K7" s="240" t="s">
        <v>193</v>
      </c>
      <c r="L7" s="240" t="s">
        <v>194</v>
      </c>
      <c r="M7" s="240" t="s">
        <v>195</v>
      </c>
      <c r="N7" s="240" t="s">
        <v>196</v>
      </c>
      <c r="O7" s="240" t="s">
        <v>197</v>
      </c>
      <c r="P7" s="240" t="s">
        <v>198</v>
      </c>
      <c r="Q7" s="240" t="s">
        <v>199</v>
      </c>
      <c r="R7" s="231"/>
      <c r="S7" s="233"/>
      <c r="T7" s="235"/>
    </row>
    <row r="8" spans="1:21" x14ac:dyDescent="0.2">
      <c r="A8" s="233"/>
      <c r="B8" s="231"/>
      <c r="C8" s="231"/>
      <c r="D8" s="231"/>
      <c r="E8" s="231"/>
      <c r="F8" s="231"/>
      <c r="G8" s="231"/>
      <c r="H8" s="231"/>
      <c r="I8" s="231"/>
      <c r="J8" s="231"/>
      <c r="K8" s="231"/>
      <c r="L8" s="231"/>
      <c r="M8" s="231"/>
      <c r="N8" s="231"/>
      <c r="O8" s="231"/>
      <c r="P8" s="231"/>
      <c r="Q8" s="231"/>
      <c r="R8" s="231"/>
      <c r="S8" s="233"/>
      <c r="T8" s="235"/>
    </row>
    <row r="9" spans="1:21" x14ac:dyDescent="0.2">
      <c r="A9" s="241"/>
      <c r="B9" s="242" t="s">
        <v>200</v>
      </c>
      <c r="C9" s="242"/>
      <c r="D9" s="243"/>
      <c r="E9" s="244"/>
      <c r="F9" s="244"/>
      <c r="G9" s="244"/>
      <c r="H9" s="244"/>
      <c r="I9" s="244"/>
      <c r="J9" s="244"/>
      <c r="K9" s="244"/>
      <c r="L9" s="244"/>
      <c r="M9" s="244"/>
      <c r="N9" s="244"/>
      <c r="O9" s="244"/>
      <c r="P9" s="244"/>
      <c r="Q9" s="244"/>
      <c r="R9" s="231"/>
      <c r="S9" s="233"/>
      <c r="T9" s="235"/>
    </row>
    <row r="10" spans="1:21" x14ac:dyDescent="0.2">
      <c r="A10" s="233"/>
      <c r="B10" s="239" t="s">
        <v>201</v>
      </c>
      <c r="C10" s="239"/>
      <c r="D10" s="231"/>
      <c r="E10" s="121"/>
      <c r="F10" s="121"/>
      <c r="G10" s="121"/>
      <c r="H10" s="121"/>
      <c r="I10" s="121"/>
      <c r="J10" s="121"/>
      <c r="K10" s="121"/>
      <c r="L10" s="121"/>
      <c r="M10" s="121"/>
      <c r="N10" s="121"/>
      <c r="O10" s="121"/>
      <c r="P10" s="121"/>
      <c r="Q10" s="121"/>
      <c r="R10" s="231"/>
      <c r="S10" s="233"/>
      <c r="T10" s="235"/>
    </row>
    <row r="11" spans="1:21" ht="38.25" x14ac:dyDescent="0.2">
      <c r="A11" s="233">
        <f t="shared" ref="A11:A26" si="0">S11</f>
        <v>1</v>
      </c>
      <c r="B11" s="245" t="s">
        <v>202</v>
      </c>
      <c r="C11" s="245"/>
      <c r="D11" s="231"/>
      <c r="E11" s="198">
        <f t="shared" ref="E11:E23" si="1">SUM(F11:Q11)</f>
        <v>0</v>
      </c>
      <c r="F11" s="255"/>
      <c r="G11" s="255"/>
      <c r="H11" s="255"/>
      <c r="I11" s="255"/>
      <c r="J11" s="255"/>
      <c r="K11" s="255"/>
      <c r="L11" s="255"/>
      <c r="M11" s="255"/>
      <c r="N11" s="255"/>
      <c r="O11" s="255"/>
      <c r="P11" s="255"/>
      <c r="Q11" s="255"/>
      <c r="R11" s="231"/>
      <c r="S11" s="233">
        <v>1</v>
      </c>
      <c r="T11" s="254" t="s">
        <v>274</v>
      </c>
    </row>
    <row r="12" spans="1:21" ht="25.5" x14ac:dyDescent="0.2">
      <c r="A12" s="233">
        <f t="shared" si="0"/>
        <v>2</v>
      </c>
      <c r="B12" s="245" t="s">
        <v>203</v>
      </c>
      <c r="C12" s="245"/>
      <c r="D12" s="231"/>
      <c r="E12" s="247"/>
      <c r="F12" s="247"/>
      <c r="G12" s="247"/>
      <c r="H12" s="247"/>
      <c r="I12" s="247"/>
      <c r="J12" s="247"/>
      <c r="K12" s="247"/>
      <c r="L12" s="247"/>
      <c r="M12" s="247"/>
      <c r="N12" s="247"/>
      <c r="O12" s="247"/>
      <c r="P12" s="247"/>
      <c r="Q12" s="247"/>
      <c r="R12" s="231"/>
      <c r="S12" s="233">
        <v>2</v>
      </c>
      <c r="T12" s="246" t="s">
        <v>204</v>
      </c>
    </row>
    <row r="13" spans="1:21" x14ac:dyDescent="0.2">
      <c r="A13" s="241">
        <f t="shared" si="0"/>
        <v>3</v>
      </c>
      <c r="B13" s="248" t="s">
        <v>263</v>
      </c>
      <c r="C13" s="249"/>
      <c r="D13" s="231"/>
      <c r="E13" s="306"/>
      <c r="F13" s="307"/>
      <c r="G13" s="307"/>
      <c r="H13" s="307"/>
      <c r="I13" s="307"/>
      <c r="J13" s="307"/>
      <c r="K13" s="307"/>
      <c r="L13" s="307"/>
      <c r="M13" s="307"/>
      <c r="N13" s="307"/>
      <c r="O13" s="307"/>
      <c r="P13" s="307"/>
      <c r="Q13" s="308"/>
      <c r="R13" s="231"/>
      <c r="S13" s="233">
        <v>3</v>
      </c>
      <c r="T13" s="235"/>
    </row>
    <row r="14" spans="1:21" x14ac:dyDescent="0.2">
      <c r="A14" s="233">
        <f t="shared" si="0"/>
        <v>4</v>
      </c>
      <c r="B14" s="250" t="s">
        <v>265</v>
      </c>
      <c r="C14" s="245"/>
      <c r="D14" s="231"/>
      <c r="E14" s="198">
        <f t="shared" si="1"/>
        <v>0</v>
      </c>
      <c r="F14" s="255"/>
      <c r="G14" s="255"/>
      <c r="H14" s="255"/>
      <c r="I14" s="255"/>
      <c r="J14" s="255"/>
      <c r="K14" s="255"/>
      <c r="L14" s="255"/>
      <c r="M14" s="255"/>
      <c r="N14" s="255"/>
      <c r="O14" s="255"/>
      <c r="P14" s="255"/>
      <c r="Q14" s="255"/>
      <c r="R14" s="231"/>
      <c r="S14" s="233">
        <v>4</v>
      </c>
      <c r="T14" s="246" t="s">
        <v>205</v>
      </c>
    </row>
    <row r="15" spans="1:21" x14ac:dyDescent="0.2">
      <c r="A15" s="233">
        <f t="shared" si="0"/>
        <v>5</v>
      </c>
      <c r="B15" s="250" t="s">
        <v>264</v>
      </c>
      <c r="C15" s="250"/>
      <c r="D15" s="231"/>
      <c r="E15" s="198">
        <f t="shared" si="1"/>
        <v>0</v>
      </c>
      <c r="F15" s="255"/>
      <c r="G15" s="255"/>
      <c r="H15" s="255"/>
      <c r="I15" s="255"/>
      <c r="J15" s="255"/>
      <c r="K15" s="255"/>
      <c r="L15" s="255"/>
      <c r="M15" s="255"/>
      <c r="N15" s="255"/>
      <c r="O15" s="255"/>
      <c r="P15" s="255"/>
      <c r="Q15" s="255"/>
      <c r="R15" s="231"/>
      <c r="S15" s="233">
        <v>5</v>
      </c>
      <c r="T15" s="246" t="s">
        <v>206</v>
      </c>
    </row>
    <row r="16" spans="1:21" x14ac:dyDescent="0.2">
      <c r="A16" s="233">
        <f t="shared" si="0"/>
        <v>6</v>
      </c>
      <c r="B16" s="250" t="s">
        <v>266</v>
      </c>
      <c r="C16" s="223"/>
      <c r="D16" s="231"/>
      <c r="E16" s="198">
        <f t="shared" si="1"/>
        <v>0</v>
      </c>
      <c r="F16" s="255"/>
      <c r="G16" s="255"/>
      <c r="H16" s="255"/>
      <c r="I16" s="255"/>
      <c r="J16" s="255"/>
      <c r="K16" s="255"/>
      <c r="L16" s="255"/>
      <c r="M16" s="255"/>
      <c r="N16" s="255"/>
      <c r="O16" s="255"/>
      <c r="P16" s="255"/>
      <c r="Q16" s="255"/>
      <c r="R16" s="231"/>
      <c r="S16" s="233">
        <v>6</v>
      </c>
      <c r="T16" s="246" t="s">
        <v>207</v>
      </c>
    </row>
    <row r="17" spans="1:20" x14ac:dyDescent="0.2">
      <c r="A17" s="233">
        <f t="shared" si="0"/>
        <v>7</v>
      </c>
      <c r="B17" s="239" t="s">
        <v>268</v>
      </c>
      <c r="C17" s="239"/>
      <c r="D17" s="231"/>
      <c r="E17" s="198">
        <f t="shared" si="1"/>
        <v>0</v>
      </c>
      <c r="F17" s="255"/>
      <c r="G17" s="255"/>
      <c r="H17" s="255"/>
      <c r="I17" s="255"/>
      <c r="J17" s="255"/>
      <c r="K17" s="255"/>
      <c r="L17" s="255"/>
      <c r="M17" s="255"/>
      <c r="N17" s="255"/>
      <c r="O17" s="255"/>
      <c r="P17" s="255"/>
      <c r="Q17" s="255"/>
      <c r="R17" s="231"/>
      <c r="S17" s="233">
        <v>7</v>
      </c>
      <c r="T17" s="246" t="s">
        <v>208</v>
      </c>
    </row>
    <row r="18" spans="1:20" ht="25.5" outlineLevel="1" x14ac:dyDescent="0.2">
      <c r="A18" s="233">
        <f t="shared" si="0"/>
        <v>7.1</v>
      </c>
      <c r="B18" s="302" t="s">
        <v>20</v>
      </c>
      <c r="C18" s="303"/>
      <c r="D18" s="231"/>
      <c r="E18" s="198">
        <f t="shared" si="1"/>
        <v>0</v>
      </c>
      <c r="F18" s="255"/>
      <c r="G18" s="255"/>
      <c r="H18" s="255"/>
      <c r="I18" s="255"/>
      <c r="J18" s="255"/>
      <c r="K18" s="255"/>
      <c r="L18" s="255"/>
      <c r="M18" s="255"/>
      <c r="N18" s="255"/>
      <c r="O18" s="255"/>
      <c r="P18" s="255"/>
      <c r="Q18" s="255"/>
      <c r="R18" s="231"/>
      <c r="S18" s="252">
        <v>7.1</v>
      </c>
      <c r="T18" s="246" t="s">
        <v>209</v>
      </c>
    </row>
    <row r="19" spans="1:20" ht="25.5" outlineLevel="1" x14ac:dyDescent="0.2">
      <c r="A19" s="233">
        <f t="shared" si="0"/>
        <v>7.2</v>
      </c>
      <c r="B19" s="302" t="s">
        <v>22</v>
      </c>
      <c r="C19" s="303"/>
      <c r="D19" s="231"/>
      <c r="E19" s="198">
        <f t="shared" si="1"/>
        <v>0</v>
      </c>
      <c r="F19" s="255"/>
      <c r="G19" s="255"/>
      <c r="H19" s="255"/>
      <c r="I19" s="255"/>
      <c r="J19" s="255"/>
      <c r="K19" s="255"/>
      <c r="L19" s="255"/>
      <c r="M19" s="255"/>
      <c r="N19" s="255"/>
      <c r="O19" s="255"/>
      <c r="P19" s="255"/>
      <c r="Q19" s="255"/>
      <c r="R19" s="231"/>
      <c r="S19" s="252">
        <v>7.2</v>
      </c>
      <c r="T19" s="246" t="s">
        <v>209</v>
      </c>
    </row>
    <row r="20" spans="1:20" ht="25.5" outlineLevel="1" x14ac:dyDescent="0.2">
      <c r="A20" s="233">
        <f t="shared" si="0"/>
        <v>7.3</v>
      </c>
      <c r="B20" s="302" t="s">
        <v>23</v>
      </c>
      <c r="C20" s="303"/>
      <c r="D20" s="231"/>
      <c r="E20" s="198">
        <f t="shared" si="1"/>
        <v>0</v>
      </c>
      <c r="F20" s="255"/>
      <c r="G20" s="255"/>
      <c r="H20" s="255"/>
      <c r="I20" s="255"/>
      <c r="J20" s="255"/>
      <c r="K20" s="255"/>
      <c r="L20" s="255"/>
      <c r="M20" s="255"/>
      <c r="N20" s="255"/>
      <c r="O20" s="255"/>
      <c r="P20" s="255"/>
      <c r="Q20" s="255"/>
      <c r="R20" s="231"/>
      <c r="S20" s="252">
        <v>7.3</v>
      </c>
      <c r="T20" s="246" t="s">
        <v>209</v>
      </c>
    </row>
    <row r="21" spans="1:20" ht="25.5" outlineLevel="1" x14ac:dyDescent="0.2">
      <c r="A21" s="233">
        <f t="shared" si="0"/>
        <v>7.4</v>
      </c>
      <c r="B21" s="302" t="s">
        <v>269</v>
      </c>
      <c r="C21" s="302"/>
      <c r="D21" s="231"/>
      <c r="E21" s="198">
        <f t="shared" si="1"/>
        <v>0</v>
      </c>
      <c r="F21" s="255"/>
      <c r="G21" s="255"/>
      <c r="H21" s="255"/>
      <c r="I21" s="255"/>
      <c r="J21" s="255"/>
      <c r="K21" s="255"/>
      <c r="L21" s="255"/>
      <c r="M21" s="255"/>
      <c r="N21" s="255"/>
      <c r="O21" s="255"/>
      <c r="P21" s="255"/>
      <c r="Q21" s="255"/>
      <c r="R21" s="231"/>
      <c r="S21" s="252">
        <v>7.4</v>
      </c>
      <c r="T21" s="246" t="s">
        <v>209</v>
      </c>
    </row>
    <row r="22" spans="1:20" ht="25.5" outlineLevel="1" x14ac:dyDescent="0.2">
      <c r="A22" s="233">
        <f t="shared" si="0"/>
        <v>7.5</v>
      </c>
      <c r="B22" s="302" t="s">
        <v>24</v>
      </c>
      <c r="C22" s="302"/>
      <c r="D22" s="231"/>
      <c r="E22" s="198">
        <f t="shared" si="1"/>
        <v>0</v>
      </c>
      <c r="F22" s="255"/>
      <c r="G22" s="255"/>
      <c r="H22" s="255"/>
      <c r="I22" s="255"/>
      <c r="J22" s="255"/>
      <c r="K22" s="255"/>
      <c r="L22" s="255"/>
      <c r="M22" s="255"/>
      <c r="N22" s="255"/>
      <c r="O22" s="255"/>
      <c r="P22" s="255"/>
      <c r="Q22" s="255"/>
      <c r="R22" s="231"/>
      <c r="S22" s="252">
        <v>7.5</v>
      </c>
      <c r="T22" s="246" t="s">
        <v>209</v>
      </c>
    </row>
    <row r="23" spans="1:20" ht="25.5" outlineLevel="1" x14ac:dyDescent="0.2">
      <c r="A23" s="233">
        <f t="shared" si="0"/>
        <v>7.6</v>
      </c>
      <c r="B23" s="302" t="s">
        <v>25</v>
      </c>
      <c r="C23" s="302"/>
      <c r="D23" s="231"/>
      <c r="E23" s="198">
        <f t="shared" si="1"/>
        <v>0</v>
      </c>
      <c r="F23" s="255"/>
      <c r="G23" s="255"/>
      <c r="H23" s="255"/>
      <c r="I23" s="255"/>
      <c r="J23" s="255"/>
      <c r="K23" s="255"/>
      <c r="L23" s="255"/>
      <c r="M23" s="255"/>
      <c r="N23" s="255"/>
      <c r="O23" s="255"/>
      <c r="P23" s="255"/>
      <c r="Q23" s="255"/>
      <c r="R23" s="231"/>
      <c r="S23" s="252">
        <v>7.6</v>
      </c>
      <c r="T23" s="246" t="s">
        <v>209</v>
      </c>
    </row>
    <row r="24" spans="1:20" outlineLevel="1" x14ac:dyDescent="0.2">
      <c r="A24" s="233">
        <v>7.7</v>
      </c>
      <c r="B24" s="253" t="s">
        <v>270</v>
      </c>
      <c r="C24" s="261"/>
      <c r="D24" s="231"/>
      <c r="E24" s="251"/>
      <c r="F24" s="256"/>
      <c r="G24" s="256"/>
      <c r="H24" s="256"/>
      <c r="I24" s="256"/>
      <c r="J24" s="256"/>
      <c r="K24" s="256"/>
      <c r="L24" s="256"/>
      <c r="M24" s="256"/>
      <c r="N24" s="256"/>
      <c r="O24" s="256"/>
      <c r="P24" s="256"/>
      <c r="Q24" s="256"/>
      <c r="R24" s="231"/>
      <c r="S24" s="252"/>
      <c r="T24" s="246"/>
    </row>
    <row r="25" spans="1:20" s="269" customFormat="1" outlineLevel="1" x14ac:dyDescent="0.2">
      <c r="A25" s="262"/>
      <c r="B25" s="258"/>
      <c r="C25" s="263"/>
      <c r="D25" s="264"/>
      <c r="E25" s="265"/>
      <c r="F25" s="266"/>
      <c r="G25" s="266"/>
      <c r="H25" s="266"/>
      <c r="I25" s="266"/>
      <c r="J25" s="266"/>
      <c r="K25" s="266"/>
      <c r="L25" s="266"/>
      <c r="M25" s="266"/>
      <c r="N25" s="266"/>
      <c r="O25" s="266"/>
      <c r="P25" s="266"/>
      <c r="Q25" s="266"/>
      <c r="R25" s="264"/>
      <c r="S25" s="267"/>
      <c r="T25" s="268"/>
    </row>
    <row r="26" spans="1:20" x14ac:dyDescent="0.2">
      <c r="A26" s="233">
        <f t="shared" si="0"/>
        <v>8</v>
      </c>
      <c r="B26" s="239" t="s">
        <v>210</v>
      </c>
      <c r="C26" s="239"/>
      <c r="D26" s="231"/>
      <c r="E26" s="126">
        <f t="shared" ref="E26:Q26" si="2">SUM(E11:E23)</f>
        <v>0</v>
      </c>
      <c r="F26" s="126">
        <f t="shared" si="2"/>
        <v>0</v>
      </c>
      <c r="G26" s="126">
        <f t="shared" si="2"/>
        <v>0</v>
      </c>
      <c r="H26" s="126">
        <f t="shared" si="2"/>
        <v>0</v>
      </c>
      <c r="I26" s="126">
        <f t="shared" si="2"/>
        <v>0</v>
      </c>
      <c r="J26" s="126">
        <f t="shared" si="2"/>
        <v>0</v>
      </c>
      <c r="K26" s="126">
        <f t="shared" si="2"/>
        <v>0</v>
      </c>
      <c r="L26" s="126">
        <f t="shared" si="2"/>
        <v>0</v>
      </c>
      <c r="M26" s="126">
        <f t="shared" si="2"/>
        <v>0</v>
      </c>
      <c r="N26" s="126">
        <f t="shared" si="2"/>
        <v>0</v>
      </c>
      <c r="O26" s="126">
        <f t="shared" si="2"/>
        <v>0</v>
      </c>
      <c r="P26" s="126">
        <f t="shared" si="2"/>
        <v>0</v>
      </c>
      <c r="Q26" s="126">
        <f t="shared" si="2"/>
        <v>0</v>
      </c>
      <c r="R26" s="231"/>
      <c r="S26" s="233">
        <v>8</v>
      </c>
      <c r="T26" s="246" t="s">
        <v>18</v>
      </c>
    </row>
    <row r="27" spans="1:20" x14ac:dyDescent="0.2">
      <c r="A27" s="233"/>
      <c r="B27" s="245" t="s">
        <v>211</v>
      </c>
      <c r="C27" s="245"/>
      <c r="D27" s="231"/>
      <c r="E27" s="123"/>
      <c r="F27" s="123"/>
      <c r="G27" s="123"/>
      <c r="H27" s="123"/>
      <c r="I27" s="123"/>
      <c r="J27" s="123"/>
      <c r="K27" s="123"/>
      <c r="L27" s="123"/>
      <c r="M27" s="123"/>
      <c r="N27" s="123"/>
      <c r="O27" s="123"/>
      <c r="P27" s="123"/>
      <c r="Q27" s="123"/>
      <c r="R27" s="231"/>
      <c r="S27" s="233"/>
      <c r="T27" s="235"/>
    </row>
    <row r="28" spans="1:20" x14ac:dyDescent="0.2">
      <c r="A28" s="233">
        <v>9</v>
      </c>
      <c r="B28" s="245" t="s">
        <v>213</v>
      </c>
      <c r="C28" s="245"/>
      <c r="D28" s="231"/>
      <c r="E28" s="126">
        <f>F28</f>
        <v>0</v>
      </c>
      <c r="F28" s="255">
        <v>0</v>
      </c>
      <c r="G28" s="126">
        <f t="shared" ref="G28:Q28" si="3">F29</f>
        <v>0</v>
      </c>
      <c r="H28" s="126">
        <f t="shared" si="3"/>
        <v>0</v>
      </c>
      <c r="I28" s="126">
        <f t="shared" si="3"/>
        <v>0</v>
      </c>
      <c r="J28" s="126">
        <f t="shared" si="3"/>
        <v>0</v>
      </c>
      <c r="K28" s="126">
        <f t="shared" si="3"/>
        <v>0</v>
      </c>
      <c r="L28" s="126">
        <f t="shared" si="3"/>
        <v>0</v>
      </c>
      <c r="M28" s="126">
        <f t="shared" si="3"/>
        <v>0</v>
      </c>
      <c r="N28" s="126">
        <f t="shared" si="3"/>
        <v>0</v>
      </c>
      <c r="O28" s="126">
        <f t="shared" si="3"/>
        <v>0</v>
      </c>
      <c r="P28" s="126">
        <f t="shared" si="3"/>
        <v>0</v>
      </c>
      <c r="Q28" s="126">
        <f t="shared" si="3"/>
        <v>0</v>
      </c>
      <c r="R28" s="231"/>
      <c r="S28" s="233">
        <v>9</v>
      </c>
      <c r="T28" s="254" t="s">
        <v>272</v>
      </c>
    </row>
    <row r="29" spans="1:20" x14ac:dyDescent="0.2">
      <c r="A29" s="233">
        <v>10</v>
      </c>
      <c r="B29" s="245" t="s">
        <v>214</v>
      </c>
      <c r="C29" s="245"/>
      <c r="D29" s="231"/>
      <c r="E29" s="126">
        <f t="shared" ref="E29:Q29" si="4">E26+E28</f>
        <v>0</v>
      </c>
      <c r="F29" s="126">
        <f t="shared" si="4"/>
        <v>0</v>
      </c>
      <c r="G29" s="126">
        <f t="shared" si="4"/>
        <v>0</v>
      </c>
      <c r="H29" s="126">
        <f t="shared" si="4"/>
        <v>0</v>
      </c>
      <c r="I29" s="126">
        <f t="shared" si="4"/>
        <v>0</v>
      </c>
      <c r="J29" s="126">
        <f t="shared" si="4"/>
        <v>0</v>
      </c>
      <c r="K29" s="126">
        <f t="shared" si="4"/>
        <v>0</v>
      </c>
      <c r="L29" s="126">
        <f t="shared" si="4"/>
        <v>0</v>
      </c>
      <c r="M29" s="126">
        <f t="shared" si="4"/>
        <v>0</v>
      </c>
      <c r="N29" s="126">
        <f t="shared" si="4"/>
        <v>0</v>
      </c>
      <c r="O29" s="126">
        <f t="shared" si="4"/>
        <v>0</v>
      </c>
      <c r="P29" s="126">
        <f t="shared" si="4"/>
        <v>0</v>
      </c>
      <c r="Q29" s="126">
        <f t="shared" si="4"/>
        <v>0</v>
      </c>
      <c r="R29" s="231"/>
      <c r="S29" s="233">
        <v>10</v>
      </c>
      <c r="T29" s="246" t="s">
        <v>212</v>
      </c>
    </row>
    <row r="30" spans="1:20" x14ac:dyDescent="0.2">
      <c r="A30" s="233"/>
      <c r="B30" s="231"/>
      <c r="C30" s="231"/>
      <c r="D30" s="231"/>
      <c r="E30" s="231"/>
      <c r="F30" s="231"/>
      <c r="G30" s="231"/>
      <c r="H30" s="231"/>
      <c r="I30" s="231"/>
      <c r="J30" s="231"/>
      <c r="K30" s="231"/>
      <c r="L30" s="231"/>
      <c r="M30" s="231"/>
      <c r="N30" s="231"/>
      <c r="O30" s="231"/>
      <c r="P30" s="231"/>
      <c r="Q30" s="231"/>
      <c r="R30" s="231"/>
      <c r="S30" s="233"/>
      <c r="T30" s="235"/>
    </row>
    <row r="31" spans="1:20" x14ac:dyDescent="0.2">
      <c r="A31" s="233"/>
      <c r="B31" s="231"/>
      <c r="C31" s="231"/>
      <c r="D31" s="231"/>
      <c r="E31" s="231"/>
      <c r="F31" s="231"/>
      <c r="G31" s="231"/>
      <c r="H31" s="231"/>
      <c r="I31" s="231"/>
      <c r="J31" s="231"/>
      <c r="K31" s="231"/>
      <c r="L31" s="231"/>
      <c r="M31" s="231"/>
      <c r="N31" s="231"/>
      <c r="O31" s="231"/>
      <c r="P31" s="231"/>
      <c r="Q31" s="231"/>
      <c r="R31" s="231"/>
      <c r="S31" s="233"/>
      <c r="T31" s="235"/>
    </row>
  </sheetData>
  <sheetProtection algorithmName="SHA-512" hashValue="+ozInxBvNOZVx61rE6p0nhowDgT6NJyK7hFJQPnt5ig2bNrdcsjUsSXHIo3lBlpChkKakE7p2CNtPaRXQlhu1w==" saltValue="iT8BKif8E0f4uzSI7IS+qg==" spinCount="100000" sheet="1" objects="1" scenarios="1"/>
  <customSheetViews>
    <customSheetView guid="{4312B370-D9B4-4F64-A836-60D83CF75854}" showPageBreaks="1" printArea="1" topLeftCell="A55">
      <selection activeCell="B1" sqref="B1"/>
      <pageMargins left="0.31" right="0.48" top="0.75" bottom="0.75" header="0.3" footer="0.3"/>
      <pageSetup paperSize="17" scale="63" fitToWidth="0" fitToHeight="0" orientation="landscape" r:id="rId1"/>
    </customSheetView>
  </customSheetViews>
  <mergeCells count="9">
    <mergeCell ref="B20:C20"/>
    <mergeCell ref="B21:C21"/>
    <mergeCell ref="B22:C22"/>
    <mergeCell ref="B23:C23"/>
    <mergeCell ref="A3:Q3"/>
    <mergeCell ref="A4:Q4"/>
    <mergeCell ref="E13:Q13"/>
    <mergeCell ref="B18:C18"/>
    <mergeCell ref="B19:C19"/>
  </mergeCells>
  <pageMargins left="0.31" right="0.48" top="0.75" bottom="0.75" header="0.3" footer="0.3"/>
  <pageSetup paperSize="17" scale="63" fitToWidth="0" fitToHeight="0" orientation="landscape"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31"/>
  <sheetViews>
    <sheetView topLeftCell="F1" workbookViewId="0">
      <selection activeCell="T16" sqref="T16"/>
    </sheetView>
  </sheetViews>
  <sheetFormatPr defaultColWidth="8.85546875" defaultRowHeight="12.75" outlineLevelRow="1" outlineLevelCol="1" x14ac:dyDescent="0.2"/>
  <cols>
    <col min="1" max="1" width="8.85546875" style="115"/>
    <col min="2" max="2" width="29.5703125" style="112" customWidth="1"/>
    <col min="3" max="3" width="35.28515625" style="112" customWidth="1"/>
    <col min="4" max="4" width="2.140625" style="112" customWidth="1"/>
    <col min="5" max="5" width="12.42578125" style="112" bestFit="1" customWidth="1"/>
    <col min="6" max="6" width="12.42578125" style="112" bestFit="1" customWidth="1" outlineLevel="1"/>
    <col min="7" max="7" width="10" style="112" customWidth="1" outlineLevel="1"/>
    <col min="8" max="8" width="11" style="112" customWidth="1" outlineLevel="1"/>
    <col min="9" max="9" width="10" style="112" customWidth="1" outlineLevel="1"/>
    <col min="10" max="11" width="10.28515625" style="112" customWidth="1" outlineLevel="1"/>
    <col min="12" max="12" width="12.42578125" style="112" bestFit="1" customWidth="1" outlineLevel="1"/>
    <col min="13" max="13" width="10" style="112" customWidth="1" outlineLevel="1"/>
    <col min="14" max="16" width="10" style="112" bestFit="1" customWidth="1" outlineLevel="1"/>
    <col min="17" max="17" width="11" style="112" bestFit="1" customWidth="1" outlineLevel="1"/>
    <col min="18" max="18" width="3.42578125" style="112" customWidth="1"/>
    <col min="19" max="19" width="6.85546875" style="115" customWidth="1"/>
    <col min="20" max="20" width="121.7109375" style="159" customWidth="1"/>
    <col min="21" max="258" width="8.85546875" style="112"/>
    <col min="259" max="259" width="53.85546875" style="112" bestFit="1" customWidth="1"/>
    <col min="260" max="260" width="2.140625" style="112" customWidth="1"/>
    <col min="261" max="261" width="10" style="112" bestFit="1" customWidth="1"/>
    <col min="262" max="262" width="9.42578125" style="112" bestFit="1" customWidth="1"/>
    <col min="263" max="263" width="10" style="112" customWidth="1"/>
    <col min="264" max="264" width="11" style="112" customWidth="1"/>
    <col min="265" max="265" width="10" style="112" customWidth="1"/>
    <col min="266" max="267" width="10.28515625" style="112" customWidth="1"/>
    <col min="268" max="269" width="10" style="112" customWidth="1"/>
    <col min="270" max="273" width="9" style="112" bestFit="1" customWidth="1"/>
    <col min="274" max="274" width="3.42578125" style="112" customWidth="1"/>
    <col min="275" max="275" width="6.85546875" style="112" customWidth="1"/>
    <col min="276" max="276" width="55.42578125" style="112" customWidth="1"/>
    <col min="277" max="514" width="8.85546875" style="112"/>
    <col min="515" max="515" width="53.85546875" style="112" bestFit="1" customWidth="1"/>
    <col min="516" max="516" width="2.140625" style="112" customWidth="1"/>
    <col min="517" max="517" width="10" style="112" bestFit="1" customWidth="1"/>
    <col min="518" max="518" width="9.42578125" style="112" bestFit="1" customWidth="1"/>
    <col min="519" max="519" width="10" style="112" customWidth="1"/>
    <col min="520" max="520" width="11" style="112" customWidth="1"/>
    <col min="521" max="521" width="10" style="112" customWidth="1"/>
    <col min="522" max="523" width="10.28515625" style="112" customWidth="1"/>
    <col min="524" max="525" width="10" style="112" customWidth="1"/>
    <col min="526" max="529" width="9" style="112" bestFit="1" customWidth="1"/>
    <col min="530" max="530" width="3.42578125" style="112" customWidth="1"/>
    <col min="531" max="531" width="6.85546875" style="112" customWidth="1"/>
    <col min="532" max="532" width="55.42578125" style="112" customWidth="1"/>
    <col min="533" max="770" width="8.85546875" style="112"/>
    <col min="771" max="771" width="53.85546875" style="112" bestFit="1" customWidth="1"/>
    <col min="772" max="772" width="2.140625" style="112" customWidth="1"/>
    <col min="773" max="773" width="10" style="112" bestFit="1" customWidth="1"/>
    <col min="774" max="774" width="9.42578125" style="112" bestFit="1" customWidth="1"/>
    <col min="775" max="775" width="10" style="112" customWidth="1"/>
    <col min="776" max="776" width="11" style="112" customWidth="1"/>
    <col min="777" max="777" width="10" style="112" customWidth="1"/>
    <col min="778" max="779" width="10.28515625" style="112" customWidth="1"/>
    <col min="780" max="781" width="10" style="112" customWidth="1"/>
    <col min="782" max="785" width="9" style="112" bestFit="1" customWidth="1"/>
    <col min="786" max="786" width="3.42578125" style="112" customWidth="1"/>
    <col min="787" max="787" width="6.85546875" style="112" customWidth="1"/>
    <col min="788" max="788" width="55.42578125" style="112" customWidth="1"/>
    <col min="789" max="1026" width="8.85546875" style="112"/>
    <col min="1027" max="1027" width="53.85546875" style="112" bestFit="1" customWidth="1"/>
    <col min="1028" max="1028" width="2.140625" style="112" customWidth="1"/>
    <col min="1029" max="1029" width="10" style="112" bestFit="1" customWidth="1"/>
    <col min="1030" max="1030" width="9.42578125" style="112" bestFit="1" customWidth="1"/>
    <col min="1031" max="1031" width="10" style="112" customWidth="1"/>
    <col min="1032" max="1032" width="11" style="112" customWidth="1"/>
    <col min="1033" max="1033" width="10" style="112" customWidth="1"/>
    <col min="1034" max="1035" width="10.28515625" style="112" customWidth="1"/>
    <col min="1036" max="1037" width="10" style="112" customWidth="1"/>
    <col min="1038" max="1041" width="9" style="112" bestFit="1" customWidth="1"/>
    <col min="1042" max="1042" width="3.42578125" style="112" customWidth="1"/>
    <col min="1043" max="1043" width="6.85546875" style="112" customWidth="1"/>
    <col min="1044" max="1044" width="55.42578125" style="112" customWidth="1"/>
    <col min="1045" max="1282" width="8.85546875" style="112"/>
    <col min="1283" max="1283" width="53.85546875" style="112" bestFit="1" customWidth="1"/>
    <col min="1284" max="1284" width="2.140625" style="112" customWidth="1"/>
    <col min="1285" max="1285" width="10" style="112" bestFit="1" customWidth="1"/>
    <col min="1286" max="1286" width="9.42578125" style="112" bestFit="1" customWidth="1"/>
    <col min="1287" max="1287" width="10" style="112" customWidth="1"/>
    <col min="1288" max="1288" width="11" style="112" customWidth="1"/>
    <col min="1289" max="1289" width="10" style="112" customWidth="1"/>
    <col min="1290" max="1291" width="10.28515625" style="112" customWidth="1"/>
    <col min="1292" max="1293" width="10" style="112" customWidth="1"/>
    <col min="1294" max="1297" width="9" style="112" bestFit="1" customWidth="1"/>
    <col min="1298" max="1298" width="3.42578125" style="112" customWidth="1"/>
    <col min="1299" max="1299" width="6.85546875" style="112" customWidth="1"/>
    <col min="1300" max="1300" width="55.42578125" style="112" customWidth="1"/>
    <col min="1301" max="1538" width="8.85546875" style="112"/>
    <col min="1539" max="1539" width="53.85546875" style="112" bestFit="1" customWidth="1"/>
    <col min="1540" max="1540" width="2.140625" style="112" customWidth="1"/>
    <col min="1541" max="1541" width="10" style="112" bestFit="1" customWidth="1"/>
    <col min="1542" max="1542" width="9.42578125" style="112" bestFit="1" customWidth="1"/>
    <col min="1543" max="1543" width="10" style="112" customWidth="1"/>
    <col min="1544" max="1544" width="11" style="112" customWidth="1"/>
    <col min="1545" max="1545" width="10" style="112" customWidth="1"/>
    <col min="1546" max="1547" width="10.28515625" style="112" customWidth="1"/>
    <col min="1548" max="1549" width="10" style="112" customWidth="1"/>
    <col min="1550" max="1553" width="9" style="112" bestFit="1" customWidth="1"/>
    <col min="1554" max="1554" width="3.42578125" style="112" customWidth="1"/>
    <col min="1555" max="1555" width="6.85546875" style="112" customWidth="1"/>
    <col min="1556" max="1556" width="55.42578125" style="112" customWidth="1"/>
    <col min="1557" max="1794" width="8.85546875" style="112"/>
    <col min="1795" max="1795" width="53.85546875" style="112" bestFit="1" customWidth="1"/>
    <col min="1796" max="1796" width="2.140625" style="112" customWidth="1"/>
    <col min="1797" max="1797" width="10" style="112" bestFit="1" customWidth="1"/>
    <col min="1798" max="1798" width="9.42578125" style="112" bestFit="1" customWidth="1"/>
    <col min="1799" max="1799" width="10" style="112" customWidth="1"/>
    <col min="1800" max="1800" width="11" style="112" customWidth="1"/>
    <col min="1801" max="1801" width="10" style="112" customWidth="1"/>
    <col min="1802" max="1803" width="10.28515625" style="112" customWidth="1"/>
    <col min="1804" max="1805" width="10" style="112" customWidth="1"/>
    <col min="1806" max="1809" width="9" style="112" bestFit="1" customWidth="1"/>
    <col min="1810" max="1810" width="3.42578125" style="112" customWidth="1"/>
    <col min="1811" max="1811" width="6.85546875" style="112" customWidth="1"/>
    <col min="1812" max="1812" width="55.42578125" style="112" customWidth="1"/>
    <col min="1813" max="2050" width="8.85546875" style="112"/>
    <col min="2051" max="2051" width="53.85546875" style="112" bestFit="1" customWidth="1"/>
    <col min="2052" max="2052" width="2.140625" style="112" customWidth="1"/>
    <col min="2053" max="2053" width="10" style="112" bestFit="1" customWidth="1"/>
    <col min="2054" max="2054" width="9.42578125" style="112" bestFit="1" customWidth="1"/>
    <col min="2055" max="2055" width="10" style="112" customWidth="1"/>
    <col min="2056" max="2056" width="11" style="112" customWidth="1"/>
    <col min="2057" max="2057" width="10" style="112" customWidth="1"/>
    <col min="2058" max="2059" width="10.28515625" style="112" customWidth="1"/>
    <col min="2060" max="2061" width="10" style="112" customWidth="1"/>
    <col min="2062" max="2065" width="9" style="112" bestFit="1" customWidth="1"/>
    <col min="2066" max="2066" width="3.42578125" style="112" customWidth="1"/>
    <col min="2067" max="2067" width="6.85546875" style="112" customWidth="1"/>
    <col min="2068" max="2068" width="55.42578125" style="112" customWidth="1"/>
    <col min="2069" max="2306" width="8.85546875" style="112"/>
    <col min="2307" max="2307" width="53.85546875" style="112" bestFit="1" customWidth="1"/>
    <col min="2308" max="2308" width="2.140625" style="112" customWidth="1"/>
    <col min="2309" max="2309" width="10" style="112" bestFit="1" customWidth="1"/>
    <col min="2310" max="2310" width="9.42578125" style="112" bestFit="1" customWidth="1"/>
    <col min="2311" max="2311" width="10" style="112" customWidth="1"/>
    <col min="2312" max="2312" width="11" style="112" customWidth="1"/>
    <col min="2313" max="2313" width="10" style="112" customWidth="1"/>
    <col min="2314" max="2315" width="10.28515625" style="112" customWidth="1"/>
    <col min="2316" max="2317" width="10" style="112" customWidth="1"/>
    <col min="2318" max="2321" width="9" style="112" bestFit="1" customWidth="1"/>
    <col min="2322" max="2322" width="3.42578125" style="112" customWidth="1"/>
    <col min="2323" max="2323" width="6.85546875" style="112" customWidth="1"/>
    <col min="2324" max="2324" width="55.42578125" style="112" customWidth="1"/>
    <col min="2325" max="2562" width="8.85546875" style="112"/>
    <col min="2563" max="2563" width="53.85546875" style="112" bestFit="1" customWidth="1"/>
    <col min="2564" max="2564" width="2.140625" style="112" customWidth="1"/>
    <col min="2565" max="2565" width="10" style="112" bestFit="1" customWidth="1"/>
    <col min="2566" max="2566" width="9.42578125" style="112" bestFit="1" customWidth="1"/>
    <col min="2567" max="2567" width="10" style="112" customWidth="1"/>
    <col min="2568" max="2568" width="11" style="112" customWidth="1"/>
    <col min="2569" max="2569" width="10" style="112" customWidth="1"/>
    <col min="2570" max="2571" width="10.28515625" style="112" customWidth="1"/>
    <col min="2572" max="2573" width="10" style="112" customWidth="1"/>
    <col min="2574" max="2577" width="9" style="112" bestFit="1" customWidth="1"/>
    <col min="2578" max="2578" width="3.42578125" style="112" customWidth="1"/>
    <col min="2579" max="2579" width="6.85546875" style="112" customWidth="1"/>
    <col min="2580" max="2580" width="55.42578125" style="112" customWidth="1"/>
    <col min="2581" max="2818" width="8.85546875" style="112"/>
    <col min="2819" max="2819" width="53.85546875" style="112" bestFit="1" customWidth="1"/>
    <col min="2820" max="2820" width="2.140625" style="112" customWidth="1"/>
    <col min="2821" max="2821" width="10" style="112" bestFit="1" customWidth="1"/>
    <col min="2822" max="2822" width="9.42578125" style="112" bestFit="1" customWidth="1"/>
    <col min="2823" max="2823" width="10" style="112" customWidth="1"/>
    <col min="2824" max="2824" width="11" style="112" customWidth="1"/>
    <col min="2825" max="2825" width="10" style="112" customWidth="1"/>
    <col min="2826" max="2827" width="10.28515625" style="112" customWidth="1"/>
    <col min="2828" max="2829" width="10" style="112" customWidth="1"/>
    <col min="2830" max="2833" width="9" style="112" bestFit="1" customWidth="1"/>
    <col min="2834" max="2834" width="3.42578125" style="112" customWidth="1"/>
    <col min="2835" max="2835" width="6.85546875" style="112" customWidth="1"/>
    <col min="2836" max="2836" width="55.42578125" style="112" customWidth="1"/>
    <col min="2837" max="3074" width="8.85546875" style="112"/>
    <col min="3075" max="3075" width="53.85546875" style="112" bestFit="1" customWidth="1"/>
    <col min="3076" max="3076" width="2.140625" style="112" customWidth="1"/>
    <col min="3077" max="3077" width="10" style="112" bestFit="1" customWidth="1"/>
    <col min="3078" max="3078" width="9.42578125" style="112" bestFit="1" customWidth="1"/>
    <col min="3079" max="3079" width="10" style="112" customWidth="1"/>
    <col min="3080" max="3080" width="11" style="112" customWidth="1"/>
    <col min="3081" max="3081" width="10" style="112" customWidth="1"/>
    <col min="3082" max="3083" width="10.28515625" style="112" customWidth="1"/>
    <col min="3084" max="3085" width="10" style="112" customWidth="1"/>
    <col min="3086" max="3089" width="9" style="112" bestFit="1" customWidth="1"/>
    <col min="3090" max="3090" width="3.42578125" style="112" customWidth="1"/>
    <col min="3091" max="3091" width="6.85546875" style="112" customWidth="1"/>
    <col min="3092" max="3092" width="55.42578125" style="112" customWidth="1"/>
    <col min="3093" max="3330" width="8.85546875" style="112"/>
    <col min="3331" max="3331" width="53.85546875" style="112" bestFit="1" customWidth="1"/>
    <col min="3332" max="3332" width="2.140625" style="112" customWidth="1"/>
    <col min="3333" max="3333" width="10" style="112" bestFit="1" customWidth="1"/>
    <col min="3334" max="3334" width="9.42578125" style="112" bestFit="1" customWidth="1"/>
    <col min="3335" max="3335" width="10" style="112" customWidth="1"/>
    <col min="3336" max="3336" width="11" style="112" customWidth="1"/>
    <col min="3337" max="3337" width="10" style="112" customWidth="1"/>
    <col min="3338" max="3339" width="10.28515625" style="112" customWidth="1"/>
    <col min="3340" max="3341" width="10" style="112" customWidth="1"/>
    <col min="3342" max="3345" width="9" style="112" bestFit="1" customWidth="1"/>
    <col min="3346" max="3346" width="3.42578125" style="112" customWidth="1"/>
    <col min="3347" max="3347" width="6.85546875" style="112" customWidth="1"/>
    <col min="3348" max="3348" width="55.42578125" style="112" customWidth="1"/>
    <col min="3349" max="3586" width="8.85546875" style="112"/>
    <col min="3587" max="3587" width="53.85546875" style="112" bestFit="1" customWidth="1"/>
    <col min="3588" max="3588" width="2.140625" style="112" customWidth="1"/>
    <col min="3589" max="3589" width="10" style="112" bestFit="1" customWidth="1"/>
    <col min="3590" max="3590" width="9.42578125" style="112" bestFit="1" customWidth="1"/>
    <col min="3591" max="3591" width="10" style="112" customWidth="1"/>
    <col min="3592" max="3592" width="11" style="112" customWidth="1"/>
    <col min="3593" max="3593" width="10" style="112" customWidth="1"/>
    <col min="3594" max="3595" width="10.28515625" style="112" customWidth="1"/>
    <col min="3596" max="3597" width="10" style="112" customWidth="1"/>
    <col min="3598" max="3601" width="9" style="112" bestFit="1" customWidth="1"/>
    <col min="3602" max="3602" width="3.42578125" style="112" customWidth="1"/>
    <col min="3603" max="3603" width="6.85546875" style="112" customWidth="1"/>
    <col min="3604" max="3604" width="55.42578125" style="112" customWidth="1"/>
    <col min="3605" max="3842" width="8.85546875" style="112"/>
    <col min="3843" max="3843" width="53.85546875" style="112" bestFit="1" customWidth="1"/>
    <col min="3844" max="3844" width="2.140625" style="112" customWidth="1"/>
    <col min="3845" max="3845" width="10" style="112" bestFit="1" customWidth="1"/>
    <col min="3846" max="3846" width="9.42578125" style="112" bestFit="1" customWidth="1"/>
    <col min="3847" max="3847" width="10" style="112" customWidth="1"/>
    <col min="3848" max="3848" width="11" style="112" customWidth="1"/>
    <col min="3849" max="3849" width="10" style="112" customWidth="1"/>
    <col min="3850" max="3851" width="10.28515625" style="112" customWidth="1"/>
    <col min="3852" max="3853" width="10" style="112" customWidth="1"/>
    <col min="3854" max="3857" width="9" style="112" bestFit="1" customWidth="1"/>
    <col min="3858" max="3858" width="3.42578125" style="112" customWidth="1"/>
    <col min="3859" max="3859" width="6.85546875" style="112" customWidth="1"/>
    <col min="3860" max="3860" width="55.42578125" style="112" customWidth="1"/>
    <col min="3861" max="4098" width="8.85546875" style="112"/>
    <col min="4099" max="4099" width="53.85546875" style="112" bestFit="1" customWidth="1"/>
    <col min="4100" max="4100" width="2.140625" style="112" customWidth="1"/>
    <col min="4101" max="4101" width="10" style="112" bestFit="1" customWidth="1"/>
    <col min="4102" max="4102" width="9.42578125" style="112" bestFit="1" customWidth="1"/>
    <col min="4103" max="4103" width="10" style="112" customWidth="1"/>
    <col min="4104" max="4104" width="11" style="112" customWidth="1"/>
    <col min="4105" max="4105" width="10" style="112" customWidth="1"/>
    <col min="4106" max="4107" width="10.28515625" style="112" customWidth="1"/>
    <col min="4108" max="4109" width="10" style="112" customWidth="1"/>
    <col min="4110" max="4113" width="9" style="112" bestFit="1" customWidth="1"/>
    <col min="4114" max="4114" width="3.42578125" style="112" customWidth="1"/>
    <col min="4115" max="4115" width="6.85546875" style="112" customWidth="1"/>
    <col min="4116" max="4116" width="55.42578125" style="112" customWidth="1"/>
    <col min="4117" max="4354" width="8.85546875" style="112"/>
    <col min="4355" max="4355" width="53.85546875" style="112" bestFit="1" customWidth="1"/>
    <col min="4356" max="4356" width="2.140625" style="112" customWidth="1"/>
    <col min="4357" max="4357" width="10" style="112" bestFit="1" customWidth="1"/>
    <col min="4358" max="4358" width="9.42578125" style="112" bestFit="1" customWidth="1"/>
    <col min="4359" max="4359" width="10" style="112" customWidth="1"/>
    <col min="4360" max="4360" width="11" style="112" customWidth="1"/>
    <col min="4361" max="4361" width="10" style="112" customWidth="1"/>
    <col min="4362" max="4363" width="10.28515625" style="112" customWidth="1"/>
    <col min="4364" max="4365" width="10" style="112" customWidth="1"/>
    <col min="4366" max="4369" width="9" style="112" bestFit="1" customWidth="1"/>
    <col min="4370" max="4370" width="3.42578125" style="112" customWidth="1"/>
    <col min="4371" max="4371" width="6.85546875" style="112" customWidth="1"/>
    <col min="4372" max="4372" width="55.42578125" style="112" customWidth="1"/>
    <col min="4373" max="4610" width="8.85546875" style="112"/>
    <col min="4611" max="4611" width="53.85546875" style="112" bestFit="1" customWidth="1"/>
    <col min="4612" max="4612" width="2.140625" style="112" customWidth="1"/>
    <col min="4613" max="4613" width="10" style="112" bestFit="1" customWidth="1"/>
    <col min="4614" max="4614" width="9.42578125" style="112" bestFit="1" customWidth="1"/>
    <col min="4615" max="4615" width="10" style="112" customWidth="1"/>
    <col min="4616" max="4616" width="11" style="112" customWidth="1"/>
    <col min="4617" max="4617" width="10" style="112" customWidth="1"/>
    <col min="4618" max="4619" width="10.28515625" style="112" customWidth="1"/>
    <col min="4620" max="4621" width="10" style="112" customWidth="1"/>
    <col min="4622" max="4625" width="9" style="112" bestFit="1" customWidth="1"/>
    <col min="4626" max="4626" width="3.42578125" style="112" customWidth="1"/>
    <col min="4627" max="4627" width="6.85546875" style="112" customWidth="1"/>
    <col min="4628" max="4628" width="55.42578125" style="112" customWidth="1"/>
    <col min="4629" max="4866" width="8.85546875" style="112"/>
    <col min="4867" max="4867" width="53.85546875" style="112" bestFit="1" customWidth="1"/>
    <col min="4868" max="4868" width="2.140625" style="112" customWidth="1"/>
    <col min="4869" max="4869" width="10" style="112" bestFit="1" customWidth="1"/>
    <col min="4870" max="4870" width="9.42578125" style="112" bestFit="1" customWidth="1"/>
    <col min="4871" max="4871" width="10" style="112" customWidth="1"/>
    <col min="4872" max="4872" width="11" style="112" customWidth="1"/>
    <col min="4873" max="4873" width="10" style="112" customWidth="1"/>
    <col min="4874" max="4875" width="10.28515625" style="112" customWidth="1"/>
    <col min="4876" max="4877" width="10" style="112" customWidth="1"/>
    <col min="4878" max="4881" width="9" style="112" bestFit="1" customWidth="1"/>
    <col min="4882" max="4882" width="3.42578125" style="112" customWidth="1"/>
    <col min="4883" max="4883" width="6.85546875" style="112" customWidth="1"/>
    <col min="4884" max="4884" width="55.42578125" style="112" customWidth="1"/>
    <col min="4885" max="5122" width="8.85546875" style="112"/>
    <col min="5123" max="5123" width="53.85546875" style="112" bestFit="1" customWidth="1"/>
    <col min="5124" max="5124" width="2.140625" style="112" customWidth="1"/>
    <col min="5125" max="5125" width="10" style="112" bestFit="1" customWidth="1"/>
    <col min="5126" max="5126" width="9.42578125" style="112" bestFit="1" customWidth="1"/>
    <col min="5127" max="5127" width="10" style="112" customWidth="1"/>
    <col min="5128" max="5128" width="11" style="112" customWidth="1"/>
    <col min="5129" max="5129" width="10" style="112" customWidth="1"/>
    <col min="5130" max="5131" width="10.28515625" style="112" customWidth="1"/>
    <col min="5132" max="5133" width="10" style="112" customWidth="1"/>
    <col min="5134" max="5137" width="9" style="112" bestFit="1" customWidth="1"/>
    <col min="5138" max="5138" width="3.42578125" style="112" customWidth="1"/>
    <col min="5139" max="5139" width="6.85546875" style="112" customWidth="1"/>
    <col min="5140" max="5140" width="55.42578125" style="112" customWidth="1"/>
    <col min="5141" max="5378" width="8.85546875" style="112"/>
    <col min="5379" max="5379" width="53.85546875" style="112" bestFit="1" customWidth="1"/>
    <col min="5380" max="5380" width="2.140625" style="112" customWidth="1"/>
    <col min="5381" max="5381" width="10" style="112" bestFit="1" customWidth="1"/>
    <col min="5382" max="5382" width="9.42578125" style="112" bestFit="1" customWidth="1"/>
    <col min="5383" max="5383" width="10" style="112" customWidth="1"/>
    <col min="5384" max="5384" width="11" style="112" customWidth="1"/>
    <col min="5385" max="5385" width="10" style="112" customWidth="1"/>
    <col min="5386" max="5387" width="10.28515625" style="112" customWidth="1"/>
    <col min="5388" max="5389" width="10" style="112" customWidth="1"/>
    <col min="5390" max="5393" width="9" style="112" bestFit="1" customWidth="1"/>
    <col min="5394" max="5394" width="3.42578125" style="112" customWidth="1"/>
    <col min="5395" max="5395" width="6.85546875" style="112" customWidth="1"/>
    <col min="5396" max="5396" width="55.42578125" style="112" customWidth="1"/>
    <col min="5397" max="5634" width="8.85546875" style="112"/>
    <col min="5635" max="5635" width="53.85546875" style="112" bestFit="1" customWidth="1"/>
    <col min="5636" max="5636" width="2.140625" style="112" customWidth="1"/>
    <col min="5637" max="5637" width="10" style="112" bestFit="1" customWidth="1"/>
    <col min="5638" max="5638" width="9.42578125" style="112" bestFit="1" customWidth="1"/>
    <col min="5639" max="5639" width="10" style="112" customWidth="1"/>
    <col min="5640" max="5640" width="11" style="112" customWidth="1"/>
    <col min="5641" max="5641" width="10" style="112" customWidth="1"/>
    <col min="5642" max="5643" width="10.28515625" style="112" customWidth="1"/>
    <col min="5644" max="5645" width="10" style="112" customWidth="1"/>
    <col min="5646" max="5649" width="9" style="112" bestFit="1" customWidth="1"/>
    <col min="5650" max="5650" width="3.42578125" style="112" customWidth="1"/>
    <col min="5651" max="5651" width="6.85546875" style="112" customWidth="1"/>
    <col min="5652" max="5652" width="55.42578125" style="112" customWidth="1"/>
    <col min="5653" max="5890" width="8.85546875" style="112"/>
    <col min="5891" max="5891" width="53.85546875" style="112" bestFit="1" customWidth="1"/>
    <col min="5892" max="5892" width="2.140625" style="112" customWidth="1"/>
    <col min="5893" max="5893" width="10" style="112" bestFit="1" customWidth="1"/>
    <col min="5894" max="5894" width="9.42578125" style="112" bestFit="1" customWidth="1"/>
    <col min="5895" max="5895" width="10" style="112" customWidth="1"/>
    <col min="5896" max="5896" width="11" style="112" customWidth="1"/>
    <col min="5897" max="5897" width="10" style="112" customWidth="1"/>
    <col min="5898" max="5899" width="10.28515625" style="112" customWidth="1"/>
    <col min="5900" max="5901" width="10" style="112" customWidth="1"/>
    <col min="5902" max="5905" width="9" style="112" bestFit="1" customWidth="1"/>
    <col min="5906" max="5906" width="3.42578125" style="112" customWidth="1"/>
    <col min="5907" max="5907" width="6.85546875" style="112" customWidth="1"/>
    <col min="5908" max="5908" width="55.42578125" style="112" customWidth="1"/>
    <col min="5909" max="6146" width="8.85546875" style="112"/>
    <col min="6147" max="6147" width="53.85546875" style="112" bestFit="1" customWidth="1"/>
    <col min="6148" max="6148" width="2.140625" style="112" customWidth="1"/>
    <col min="6149" max="6149" width="10" style="112" bestFit="1" customWidth="1"/>
    <col min="6150" max="6150" width="9.42578125" style="112" bestFit="1" customWidth="1"/>
    <col min="6151" max="6151" width="10" style="112" customWidth="1"/>
    <col min="6152" max="6152" width="11" style="112" customWidth="1"/>
    <col min="6153" max="6153" width="10" style="112" customWidth="1"/>
    <col min="6154" max="6155" width="10.28515625" style="112" customWidth="1"/>
    <col min="6156" max="6157" width="10" style="112" customWidth="1"/>
    <col min="6158" max="6161" width="9" style="112" bestFit="1" customWidth="1"/>
    <col min="6162" max="6162" width="3.42578125" style="112" customWidth="1"/>
    <col min="6163" max="6163" width="6.85546875" style="112" customWidth="1"/>
    <col min="6164" max="6164" width="55.42578125" style="112" customWidth="1"/>
    <col min="6165" max="6402" width="8.85546875" style="112"/>
    <col min="6403" max="6403" width="53.85546875" style="112" bestFit="1" customWidth="1"/>
    <col min="6404" max="6404" width="2.140625" style="112" customWidth="1"/>
    <col min="6405" max="6405" width="10" style="112" bestFit="1" customWidth="1"/>
    <col min="6406" max="6406" width="9.42578125" style="112" bestFit="1" customWidth="1"/>
    <col min="6407" max="6407" width="10" style="112" customWidth="1"/>
    <col min="6408" max="6408" width="11" style="112" customWidth="1"/>
    <col min="6409" max="6409" width="10" style="112" customWidth="1"/>
    <col min="6410" max="6411" width="10.28515625" style="112" customWidth="1"/>
    <col min="6412" max="6413" width="10" style="112" customWidth="1"/>
    <col min="6414" max="6417" width="9" style="112" bestFit="1" customWidth="1"/>
    <col min="6418" max="6418" width="3.42578125" style="112" customWidth="1"/>
    <col min="6419" max="6419" width="6.85546875" style="112" customWidth="1"/>
    <col min="6420" max="6420" width="55.42578125" style="112" customWidth="1"/>
    <col min="6421" max="6658" width="8.85546875" style="112"/>
    <col min="6659" max="6659" width="53.85546875" style="112" bestFit="1" customWidth="1"/>
    <col min="6660" max="6660" width="2.140625" style="112" customWidth="1"/>
    <col min="6661" max="6661" width="10" style="112" bestFit="1" customWidth="1"/>
    <col min="6662" max="6662" width="9.42578125" style="112" bestFit="1" customWidth="1"/>
    <col min="6663" max="6663" width="10" style="112" customWidth="1"/>
    <col min="6664" max="6664" width="11" style="112" customWidth="1"/>
    <col min="6665" max="6665" width="10" style="112" customWidth="1"/>
    <col min="6666" max="6667" width="10.28515625" style="112" customWidth="1"/>
    <col min="6668" max="6669" width="10" style="112" customWidth="1"/>
    <col min="6670" max="6673" width="9" style="112" bestFit="1" customWidth="1"/>
    <col min="6674" max="6674" width="3.42578125" style="112" customWidth="1"/>
    <col min="6675" max="6675" width="6.85546875" style="112" customWidth="1"/>
    <col min="6676" max="6676" width="55.42578125" style="112" customWidth="1"/>
    <col min="6677" max="6914" width="8.85546875" style="112"/>
    <col min="6915" max="6915" width="53.85546875" style="112" bestFit="1" customWidth="1"/>
    <col min="6916" max="6916" width="2.140625" style="112" customWidth="1"/>
    <col min="6917" max="6917" width="10" style="112" bestFit="1" customWidth="1"/>
    <col min="6918" max="6918" width="9.42578125" style="112" bestFit="1" customWidth="1"/>
    <col min="6919" max="6919" width="10" style="112" customWidth="1"/>
    <col min="6920" max="6920" width="11" style="112" customWidth="1"/>
    <col min="6921" max="6921" width="10" style="112" customWidth="1"/>
    <col min="6922" max="6923" width="10.28515625" style="112" customWidth="1"/>
    <col min="6924" max="6925" width="10" style="112" customWidth="1"/>
    <col min="6926" max="6929" width="9" style="112" bestFit="1" customWidth="1"/>
    <col min="6930" max="6930" width="3.42578125" style="112" customWidth="1"/>
    <col min="6931" max="6931" width="6.85546875" style="112" customWidth="1"/>
    <col min="6932" max="6932" width="55.42578125" style="112" customWidth="1"/>
    <col min="6933" max="7170" width="8.85546875" style="112"/>
    <col min="7171" max="7171" width="53.85546875" style="112" bestFit="1" customWidth="1"/>
    <col min="7172" max="7172" width="2.140625" style="112" customWidth="1"/>
    <col min="7173" max="7173" width="10" style="112" bestFit="1" customWidth="1"/>
    <col min="7174" max="7174" width="9.42578125" style="112" bestFit="1" customWidth="1"/>
    <col min="7175" max="7175" width="10" style="112" customWidth="1"/>
    <col min="7176" max="7176" width="11" style="112" customWidth="1"/>
    <col min="7177" max="7177" width="10" style="112" customWidth="1"/>
    <col min="7178" max="7179" width="10.28515625" style="112" customWidth="1"/>
    <col min="7180" max="7181" width="10" style="112" customWidth="1"/>
    <col min="7182" max="7185" width="9" style="112" bestFit="1" customWidth="1"/>
    <col min="7186" max="7186" width="3.42578125" style="112" customWidth="1"/>
    <col min="7187" max="7187" width="6.85546875" style="112" customWidth="1"/>
    <col min="7188" max="7188" width="55.42578125" style="112" customWidth="1"/>
    <col min="7189" max="7426" width="8.85546875" style="112"/>
    <col min="7427" max="7427" width="53.85546875" style="112" bestFit="1" customWidth="1"/>
    <col min="7428" max="7428" width="2.140625" style="112" customWidth="1"/>
    <col min="7429" max="7429" width="10" style="112" bestFit="1" customWidth="1"/>
    <col min="7430" max="7430" width="9.42578125" style="112" bestFit="1" customWidth="1"/>
    <col min="7431" max="7431" width="10" style="112" customWidth="1"/>
    <col min="7432" max="7432" width="11" style="112" customWidth="1"/>
    <col min="7433" max="7433" width="10" style="112" customWidth="1"/>
    <col min="7434" max="7435" width="10.28515625" style="112" customWidth="1"/>
    <col min="7436" max="7437" width="10" style="112" customWidth="1"/>
    <col min="7438" max="7441" width="9" style="112" bestFit="1" customWidth="1"/>
    <col min="7442" max="7442" width="3.42578125" style="112" customWidth="1"/>
    <col min="7443" max="7443" width="6.85546875" style="112" customWidth="1"/>
    <col min="7444" max="7444" width="55.42578125" style="112" customWidth="1"/>
    <col min="7445" max="7682" width="8.85546875" style="112"/>
    <col min="7683" max="7683" width="53.85546875" style="112" bestFit="1" customWidth="1"/>
    <col min="7684" max="7684" width="2.140625" style="112" customWidth="1"/>
    <col min="7685" max="7685" width="10" style="112" bestFit="1" customWidth="1"/>
    <col min="7686" max="7686" width="9.42578125" style="112" bestFit="1" customWidth="1"/>
    <col min="7687" max="7687" width="10" style="112" customWidth="1"/>
    <col min="7688" max="7688" width="11" style="112" customWidth="1"/>
    <col min="7689" max="7689" width="10" style="112" customWidth="1"/>
    <col min="7690" max="7691" width="10.28515625" style="112" customWidth="1"/>
    <col min="7692" max="7693" width="10" style="112" customWidth="1"/>
    <col min="7694" max="7697" width="9" style="112" bestFit="1" customWidth="1"/>
    <col min="7698" max="7698" width="3.42578125" style="112" customWidth="1"/>
    <col min="7699" max="7699" width="6.85546875" style="112" customWidth="1"/>
    <col min="7700" max="7700" width="55.42578125" style="112" customWidth="1"/>
    <col min="7701" max="7938" width="8.85546875" style="112"/>
    <col min="7939" max="7939" width="53.85546875" style="112" bestFit="1" customWidth="1"/>
    <col min="7940" max="7940" width="2.140625" style="112" customWidth="1"/>
    <col min="7941" max="7941" width="10" style="112" bestFit="1" customWidth="1"/>
    <col min="7942" max="7942" width="9.42578125" style="112" bestFit="1" customWidth="1"/>
    <col min="7943" max="7943" width="10" style="112" customWidth="1"/>
    <col min="7944" max="7944" width="11" style="112" customWidth="1"/>
    <col min="7945" max="7945" width="10" style="112" customWidth="1"/>
    <col min="7946" max="7947" width="10.28515625" style="112" customWidth="1"/>
    <col min="7948" max="7949" width="10" style="112" customWidth="1"/>
    <col min="7950" max="7953" width="9" style="112" bestFit="1" customWidth="1"/>
    <col min="7954" max="7954" width="3.42578125" style="112" customWidth="1"/>
    <col min="7955" max="7955" width="6.85546875" style="112" customWidth="1"/>
    <col min="7956" max="7956" width="55.42578125" style="112" customWidth="1"/>
    <col min="7957" max="8194" width="8.85546875" style="112"/>
    <col min="8195" max="8195" width="53.85546875" style="112" bestFit="1" customWidth="1"/>
    <col min="8196" max="8196" width="2.140625" style="112" customWidth="1"/>
    <col min="8197" max="8197" width="10" style="112" bestFit="1" customWidth="1"/>
    <col min="8198" max="8198" width="9.42578125" style="112" bestFit="1" customWidth="1"/>
    <col min="8199" max="8199" width="10" style="112" customWidth="1"/>
    <col min="8200" max="8200" width="11" style="112" customWidth="1"/>
    <col min="8201" max="8201" width="10" style="112" customWidth="1"/>
    <col min="8202" max="8203" width="10.28515625" style="112" customWidth="1"/>
    <col min="8204" max="8205" width="10" style="112" customWidth="1"/>
    <col min="8206" max="8209" width="9" style="112" bestFit="1" customWidth="1"/>
    <col min="8210" max="8210" width="3.42578125" style="112" customWidth="1"/>
    <col min="8211" max="8211" width="6.85546875" style="112" customWidth="1"/>
    <col min="8212" max="8212" width="55.42578125" style="112" customWidth="1"/>
    <col min="8213" max="8450" width="8.85546875" style="112"/>
    <col min="8451" max="8451" width="53.85546875" style="112" bestFit="1" customWidth="1"/>
    <col min="8452" max="8452" width="2.140625" style="112" customWidth="1"/>
    <col min="8453" max="8453" width="10" style="112" bestFit="1" customWidth="1"/>
    <col min="8454" max="8454" width="9.42578125" style="112" bestFit="1" customWidth="1"/>
    <col min="8455" max="8455" width="10" style="112" customWidth="1"/>
    <col min="8456" max="8456" width="11" style="112" customWidth="1"/>
    <col min="8457" max="8457" width="10" style="112" customWidth="1"/>
    <col min="8458" max="8459" width="10.28515625" style="112" customWidth="1"/>
    <col min="8460" max="8461" width="10" style="112" customWidth="1"/>
    <col min="8462" max="8465" width="9" style="112" bestFit="1" customWidth="1"/>
    <col min="8466" max="8466" width="3.42578125" style="112" customWidth="1"/>
    <col min="8467" max="8467" width="6.85546875" style="112" customWidth="1"/>
    <col min="8468" max="8468" width="55.42578125" style="112" customWidth="1"/>
    <col min="8469" max="8706" width="8.85546875" style="112"/>
    <col min="8707" max="8707" width="53.85546875" style="112" bestFit="1" customWidth="1"/>
    <col min="8708" max="8708" width="2.140625" style="112" customWidth="1"/>
    <col min="8709" max="8709" width="10" style="112" bestFit="1" customWidth="1"/>
    <col min="8710" max="8710" width="9.42578125" style="112" bestFit="1" customWidth="1"/>
    <col min="8711" max="8711" width="10" style="112" customWidth="1"/>
    <col min="8712" max="8712" width="11" style="112" customWidth="1"/>
    <col min="8713" max="8713" width="10" style="112" customWidth="1"/>
    <col min="8714" max="8715" width="10.28515625" style="112" customWidth="1"/>
    <col min="8716" max="8717" width="10" style="112" customWidth="1"/>
    <col min="8718" max="8721" width="9" style="112" bestFit="1" customWidth="1"/>
    <col min="8722" max="8722" width="3.42578125" style="112" customWidth="1"/>
    <col min="8723" max="8723" width="6.85546875" style="112" customWidth="1"/>
    <col min="8724" max="8724" width="55.42578125" style="112" customWidth="1"/>
    <col min="8725" max="8962" width="8.85546875" style="112"/>
    <col min="8963" max="8963" width="53.85546875" style="112" bestFit="1" customWidth="1"/>
    <col min="8964" max="8964" width="2.140625" style="112" customWidth="1"/>
    <col min="8965" max="8965" width="10" style="112" bestFit="1" customWidth="1"/>
    <col min="8966" max="8966" width="9.42578125" style="112" bestFit="1" customWidth="1"/>
    <col min="8967" max="8967" width="10" style="112" customWidth="1"/>
    <col min="8968" max="8968" width="11" style="112" customWidth="1"/>
    <col min="8969" max="8969" width="10" style="112" customWidth="1"/>
    <col min="8970" max="8971" width="10.28515625" style="112" customWidth="1"/>
    <col min="8972" max="8973" width="10" style="112" customWidth="1"/>
    <col min="8974" max="8977" width="9" style="112" bestFit="1" customWidth="1"/>
    <col min="8978" max="8978" width="3.42578125" style="112" customWidth="1"/>
    <col min="8979" max="8979" width="6.85546875" style="112" customWidth="1"/>
    <col min="8980" max="8980" width="55.42578125" style="112" customWidth="1"/>
    <col min="8981" max="9218" width="8.85546875" style="112"/>
    <col min="9219" max="9219" width="53.85546875" style="112" bestFit="1" customWidth="1"/>
    <col min="9220" max="9220" width="2.140625" style="112" customWidth="1"/>
    <col min="9221" max="9221" width="10" style="112" bestFit="1" customWidth="1"/>
    <col min="9222" max="9222" width="9.42578125" style="112" bestFit="1" customWidth="1"/>
    <col min="9223" max="9223" width="10" style="112" customWidth="1"/>
    <col min="9224" max="9224" width="11" style="112" customWidth="1"/>
    <col min="9225" max="9225" width="10" style="112" customWidth="1"/>
    <col min="9226" max="9227" width="10.28515625" style="112" customWidth="1"/>
    <col min="9228" max="9229" width="10" style="112" customWidth="1"/>
    <col min="9230" max="9233" width="9" style="112" bestFit="1" customWidth="1"/>
    <col min="9234" max="9234" width="3.42578125" style="112" customWidth="1"/>
    <col min="9235" max="9235" width="6.85546875" style="112" customWidth="1"/>
    <col min="9236" max="9236" width="55.42578125" style="112" customWidth="1"/>
    <col min="9237" max="9474" width="8.85546875" style="112"/>
    <col min="9475" max="9475" width="53.85546875" style="112" bestFit="1" customWidth="1"/>
    <col min="9476" max="9476" width="2.140625" style="112" customWidth="1"/>
    <col min="9477" max="9477" width="10" style="112" bestFit="1" customWidth="1"/>
    <col min="9478" max="9478" width="9.42578125" style="112" bestFit="1" customWidth="1"/>
    <col min="9479" max="9479" width="10" style="112" customWidth="1"/>
    <col min="9480" max="9480" width="11" style="112" customWidth="1"/>
    <col min="9481" max="9481" width="10" style="112" customWidth="1"/>
    <col min="9482" max="9483" width="10.28515625" style="112" customWidth="1"/>
    <col min="9484" max="9485" width="10" style="112" customWidth="1"/>
    <col min="9486" max="9489" width="9" style="112" bestFit="1" customWidth="1"/>
    <col min="9490" max="9490" width="3.42578125" style="112" customWidth="1"/>
    <col min="9491" max="9491" width="6.85546875" style="112" customWidth="1"/>
    <col min="9492" max="9492" width="55.42578125" style="112" customWidth="1"/>
    <col min="9493" max="9730" width="8.85546875" style="112"/>
    <col min="9731" max="9731" width="53.85546875" style="112" bestFit="1" customWidth="1"/>
    <col min="9732" max="9732" width="2.140625" style="112" customWidth="1"/>
    <col min="9733" max="9733" width="10" style="112" bestFit="1" customWidth="1"/>
    <col min="9734" max="9734" width="9.42578125" style="112" bestFit="1" customWidth="1"/>
    <col min="9735" max="9735" width="10" style="112" customWidth="1"/>
    <col min="9736" max="9736" width="11" style="112" customWidth="1"/>
    <col min="9737" max="9737" width="10" style="112" customWidth="1"/>
    <col min="9738" max="9739" width="10.28515625" style="112" customWidth="1"/>
    <col min="9740" max="9741" width="10" style="112" customWidth="1"/>
    <col min="9742" max="9745" width="9" style="112" bestFit="1" customWidth="1"/>
    <col min="9746" max="9746" width="3.42578125" style="112" customWidth="1"/>
    <col min="9747" max="9747" width="6.85546875" style="112" customWidth="1"/>
    <col min="9748" max="9748" width="55.42578125" style="112" customWidth="1"/>
    <col min="9749" max="9986" width="8.85546875" style="112"/>
    <col min="9987" max="9987" width="53.85546875" style="112" bestFit="1" customWidth="1"/>
    <col min="9988" max="9988" width="2.140625" style="112" customWidth="1"/>
    <col min="9989" max="9989" width="10" style="112" bestFit="1" customWidth="1"/>
    <col min="9990" max="9990" width="9.42578125" style="112" bestFit="1" customWidth="1"/>
    <col min="9991" max="9991" width="10" style="112" customWidth="1"/>
    <col min="9992" max="9992" width="11" style="112" customWidth="1"/>
    <col min="9993" max="9993" width="10" style="112" customWidth="1"/>
    <col min="9994" max="9995" width="10.28515625" style="112" customWidth="1"/>
    <col min="9996" max="9997" width="10" style="112" customWidth="1"/>
    <col min="9998" max="10001" width="9" style="112" bestFit="1" customWidth="1"/>
    <col min="10002" max="10002" width="3.42578125" style="112" customWidth="1"/>
    <col min="10003" max="10003" width="6.85546875" style="112" customWidth="1"/>
    <col min="10004" max="10004" width="55.42578125" style="112" customWidth="1"/>
    <col min="10005" max="10242" width="8.85546875" style="112"/>
    <col min="10243" max="10243" width="53.85546875" style="112" bestFit="1" customWidth="1"/>
    <col min="10244" max="10244" width="2.140625" style="112" customWidth="1"/>
    <col min="10245" max="10245" width="10" style="112" bestFit="1" customWidth="1"/>
    <col min="10246" max="10246" width="9.42578125" style="112" bestFit="1" customWidth="1"/>
    <col min="10247" max="10247" width="10" style="112" customWidth="1"/>
    <col min="10248" max="10248" width="11" style="112" customWidth="1"/>
    <col min="10249" max="10249" width="10" style="112" customWidth="1"/>
    <col min="10250" max="10251" width="10.28515625" style="112" customWidth="1"/>
    <col min="10252" max="10253" width="10" style="112" customWidth="1"/>
    <col min="10254" max="10257" width="9" style="112" bestFit="1" customWidth="1"/>
    <col min="10258" max="10258" width="3.42578125" style="112" customWidth="1"/>
    <col min="10259" max="10259" width="6.85546875" style="112" customWidth="1"/>
    <col min="10260" max="10260" width="55.42578125" style="112" customWidth="1"/>
    <col min="10261" max="10498" width="8.85546875" style="112"/>
    <col min="10499" max="10499" width="53.85546875" style="112" bestFit="1" customWidth="1"/>
    <col min="10500" max="10500" width="2.140625" style="112" customWidth="1"/>
    <col min="10501" max="10501" width="10" style="112" bestFit="1" customWidth="1"/>
    <col min="10502" max="10502" width="9.42578125" style="112" bestFit="1" customWidth="1"/>
    <col min="10503" max="10503" width="10" style="112" customWidth="1"/>
    <col min="10504" max="10504" width="11" style="112" customWidth="1"/>
    <col min="10505" max="10505" width="10" style="112" customWidth="1"/>
    <col min="10506" max="10507" width="10.28515625" style="112" customWidth="1"/>
    <col min="10508" max="10509" width="10" style="112" customWidth="1"/>
    <col min="10510" max="10513" width="9" style="112" bestFit="1" customWidth="1"/>
    <col min="10514" max="10514" width="3.42578125" style="112" customWidth="1"/>
    <col min="10515" max="10515" width="6.85546875" style="112" customWidth="1"/>
    <col min="10516" max="10516" width="55.42578125" style="112" customWidth="1"/>
    <col min="10517" max="10754" width="8.85546875" style="112"/>
    <col min="10755" max="10755" width="53.85546875" style="112" bestFit="1" customWidth="1"/>
    <col min="10756" max="10756" width="2.140625" style="112" customWidth="1"/>
    <col min="10757" max="10757" width="10" style="112" bestFit="1" customWidth="1"/>
    <col min="10758" max="10758" width="9.42578125" style="112" bestFit="1" customWidth="1"/>
    <col min="10759" max="10759" width="10" style="112" customWidth="1"/>
    <col min="10760" max="10760" width="11" style="112" customWidth="1"/>
    <col min="10761" max="10761" width="10" style="112" customWidth="1"/>
    <col min="10762" max="10763" width="10.28515625" style="112" customWidth="1"/>
    <col min="10764" max="10765" width="10" style="112" customWidth="1"/>
    <col min="10766" max="10769" width="9" style="112" bestFit="1" customWidth="1"/>
    <col min="10770" max="10770" width="3.42578125" style="112" customWidth="1"/>
    <col min="10771" max="10771" width="6.85546875" style="112" customWidth="1"/>
    <col min="10772" max="10772" width="55.42578125" style="112" customWidth="1"/>
    <col min="10773" max="11010" width="8.85546875" style="112"/>
    <col min="11011" max="11011" width="53.85546875" style="112" bestFit="1" customWidth="1"/>
    <col min="11012" max="11012" width="2.140625" style="112" customWidth="1"/>
    <col min="11013" max="11013" width="10" style="112" bestFit="1" customWidth="1"/>
    <col min="11014" max="11014" width="9.42578125" style="112" bestFit="1" customWidth="1"/>
    <col min="11015" max="11015" width="10" style="112" customWidth="1"/>
    <col min="11016" max="11016" width="11" style="112" customWidth="1"/>
    <col min="11017" max="11017" width="10" style="112" customWidth="1"/>
    <col min="11018" max="11019" width="10.28515625" style="112" customWidth="1"/>
    <col min="11020" max="11021" width="10" style="112" customWidth="1"/>
    <col min="11022" max="11025" width="9" style="112" bestFit="1" customWidth="1"/>
    <col min="11026" max="11026" width="3.42578125" style="112" customWidth="1"/>
    <col min="11027" max="11027" width="6.85546875" style="112" customWidth="1"/>
    <col min="11028" max="11028" width="55.42578125" style="112" customWidth="1"/>
    <col min="11029" max="11266" width="8.85546875" style="112"/>
    <col min="11267" max="11267" width="53.85546875" style="112" bestFit="1" customWidth="1"/>
    <col min="11268" max="11268" width="2.140625" style="112" customWidth="1"/>
    <col min="11269" max="11269" width="10" style="112" bestFit="1" customWidth="1"/>
    <col min="11270" max="11270" width="9.42578125" style="112" bestFit="1" customWidth="1"/>
    <col min="11271" max="11271" width="10" style="112" customWidth="1"/>
    <col min="11272" max="11272" width="11" style="112" customWidth="1"/>
    <col min="11273" max="11273" width="10" style="112" customWidth="1"/>
    <col min="11274" max="11275" width="10.28515625" style="112" customWidth="1"/>
    <col min="11276" max="11277" width="10" style="112" customWidth="1"/>
    <col min="11278" max="11281" width="9" style="112" bestFit="1" customWidth="1"/>
    <col min="11282" max="11282" width="3.42578125" style="112" customWidth="1"/>
    <col min="11283" max="11283" width="6.85546875" style="112" customWidth="1"/>
    <col min="11284" max="11284" width="55.42578125" style="112" customWidth="1"/>
    <col min="11285" max="11522" width="8.85546875" style="112"/>
    <col min="11523" max="11523" width="53.85546875" style="112" bestFit="1" customWidth="1"/>
    <col min="11524" max="11524" width="2.140625" style="112" customWidth="1"/>
    <col min="11525" max="11525" width="10" style="112" bestFit="1" customWidth="1"/>
    <col min="11526" max="11526" width="9.42578125" style="112" bestFit="1" customWidth="1"/>
    <col min="11527" max="11527" width="10" style="112" customWidth="1"/>
    <col min="11528" max="11528" width="11" style="112" customWidth="1"/>
    <col min="11529" max="11529" width="10" style="112" customWidth="1"/>
    <col min="11530" max="11531" width="10.28515625" style="112" customWidth="1"/>
    <col min="11532" max="11533" width="10" style="112" customWidth="1"/>
    <col min="11534" max="11537" width="9" style="112" bestFit="1" customWidth="1"/>
    <col min="11538" max="11538" width="3.42578125" style="112" customWidth="1"/>
    <col min="11539" max="11539" width="6.85546875" style="112" customWidth="1"/>
    <col min="11540" max="11540" width="55.42578125" style="112" customWidth="1"/>
    <col min="11541" max="11778" width="8.85546875" style="112"/>
    <col min="11779" max="11779" width="53.85546875" style="112" bestFit="1" customWidth="1"/>
    <col min="11780" max="11780" width="2.140625" style="112" customWidth="1"/>
    <col min="11781" max="11781" width="10" style="112" bestFit="1" customWidth="1"/>
    <col min="11782" max="11782" width="9.42578125" style="112" bestFit="1" customWidth="1"/>
    <col min="11783" max="11783" width="10" style="112" customWidth="1"/>
    <col min="11784" max="11784" width="11" style="112" customWidth="1"/>
    <col min="11785" max="11785" width="10" style="112" customWidth="1"/>
    <col min="11786" max="11787" width="10.28515625" style="112" customWidth="1"/>
    <col min="11788" max="11789" width="10" style="112" customWidth="1"/>
    <col min="11790" max="11793" width="9" style="112" bestFit="1" customWidth="1"/>
    <col min="11794" max="11794" width="3.42578125" style="112" customWidth="1"/>
    <col min="11795" max="11795" width="6.85546875" style="112" customWidth="1"/>
    <col min="11796" max="11796" width="55.42578125" style="112" customWidth="1"/>
    <col min="11797" max="12034" width="8.85546875" style="112"/>
    <col min="12035" max="12035" width="53.85546875" style="112" bestFit="1" customWidth="1"/>
    <col min="12036" max="12036" width="2.140625" style="112" customWidth="1"/>
    <col min="12037" max="12037" width="10" style="112" bestFit="1" customWidth="1"/>
    <col min="12038" max="12038" width="9.42578125" style="112" bestFit="1" customWidth="1"/>
    <col min="12039" max="12039" width="10" style="112" customWidth="1"/>
    <col min="12040" max="12040" width="11" style="112" customWidth="1"/>
    <col min="12041" max="12041" width="10" style="112" customWidth="1"/>
    <col min="12042" max="12043" width="10.28515625" style="112" customWidth="1"/>
    <col min="12044" max="12045" width="10" style="112" customWidth="1"/>
    <col min="12046" max="12049" width="9" style="112" bestFit="1" customWidth="1"/>
    <col min="12050" max="12050" width="3.42578125" style="112" customWidth="1"/>
    <col min="12051" max="12051" width="6.85546875" style="112" customWidth="1"/>
    <col min="12052" max="12052" width="55.42578125" style="112" customWidth="1"/>
    <col min="12053" max="12290" width="8.85546875" style="112"/>
    <col min="12291" max="12291" width="53.85546875" style="112" bestFit="1" customWidth="1"/>
    <col min="12292" max="12292" width="2.140625" style="112" customWidth="1"/>
    <col min="12293" max="12293" width="10" style="112" bestFit="1" customWidth="1"/>
    <col min="12294" max="12294" width="9.42578125" style="112" bestFit="1" customWidth="1"/>
    <col min="12295" max="12295" width="10" style="112" customWidth="1"/>
    <col min="12296" max="12296" width="11" style="112" customWidth="1"/>
    <col min="12297" max="12297" width="10" style="112" customWidth="1"/>
    <col min="12298" max="12299" width="10.28515625" style="112" customWidth="1"/>
    <col min="12300" max="12301" width="10" style="112" customWidth="1"/>
    <col min="12302" max="12305" width="9" style="112" bestFit="1" customWidth="1"/>
    <col min="12306" max="12306" width="3.42578125" style="112" customWidth="1"/>
    <col min="12307" max="12307" width="6.85546875" style="112" customWidth="1"/>
    <col min="12308" max="12308" width="55.42578125" style="112" customWidth="1"/>
    <col min="12309" max="12546" width="8.85546875" style="112"/>
    <col min="12547" max="12547" width="53.85546875" style="112" bestFit="1" customWidth="1"/>
    <col min="12548" max="12548" width="2.140625" style="112" customWidth="1"/>
    <col min="12549" max="12549" width="10" style="112" bestFit="1" customWidth="1"/>
    <col min="12550" max="12550" width="9.42578125" style="112" bestFit="1" customWidth="1"/>
    <col min="12551" max="12551" width="10" style="112" customWidth="1"/>
    <col min="12552" max="12552" width="11" style="112" customWidth="1"/>
    <col min="12553" max="12553" width="10" style="112" customWidth="1"/>
    <col min="12554" max="12555" width="10.28515625" style="112" customWidth="1"/>
    <col min="12556" max="12557" width="10" style="112" customWidth="1"/>
    <col min="12558" max="12561" width="9" style="112" bestFit="1" customWidth="1"/>
    <col min="12562" max="12562" width="3.42578125" style="112" customWidth="1"/>
    <col min="12563" max="12563" width="6.85546875" style="112" customWidth="1"/>
    <col min="12564" max="12564" width="55.42578125" style="112" customWidth="1"/>
    <col min="12565" max="12802" width="8.85546875" style="112"/>
    <col min="12803" max="12803" width="53.85546875" style="112" bestFit="1" customWidth="1"/>
    <col min="12804" max="12804" width="2.140625" style="112" customWidth="1"/>
    <col min="12805" max="12805" width="10" style="112" bestFit="1" customWidth="1"/>
    <col min="12806" max="12806" width="9.42578125" style="112" bestFit="1" customWidth="1"/>
    <col min="12807" max="12807" width="10" style="112" customWidth="1"/>
    <col min="12808" max="12808" width="11" style="112" customWidth="1"/>
    <col min="12809" max="12809" width="10" style="112" customWidth="1"/>
    <col min="12810" max="12811" width="10.28515625" style="112" customWidth="1"/>
    <col min="12812" max="12813" width="10" style="112" customWidth="1"/>
    <col min="12814" max="12817" width="9" style="112" bestFit="1" customWidth="1"/>
    <col min="12818" max="12818" width="3.42578125" style="112" customWidth="1"/>
    <col min="12819" max="12819" width="6.85546875" style="112" customWidth="1"/>
    <col min="12820" max="12820" width="55.42578125" style="112" customWidth="1"/>
    <col min="12821" max="13058" width="8.85546875" style="112"/>
    <col min="13059" max="13059" width="53.85546875" style="112" bestFit="1" customWidth="1"/>
    <col min="13060" max="13060" width="2.140625" style="112" customWidth="1"/>
    <col min="13061" max="13061" width="10" style="112" bestFit="1" customWidth="1"/>
    <col min="13062" max="13062" width="9.42578125" style="112" bestFit="1" customWidth="1"/>
    <col min="13063" max="13063" width="10" style="112" customWidth="1"/>
    <col min="13064" max="13064" width="11" style="112" customWidth="1"/>
    <col min="13065" max="13065" width="10" style="112" customWidth="1"/>
    <col min="13066" max="13067" width="10.28515625" style="112" customWidth="1"/>
    <col min="13068" max="13069" width="10" style="112" customWidth="1"/>
    <col min="13070" max="13073" width="9" style="112" bestFit="1" customWidth="1"/>
    <col min="13074" max="13074" width="3.42578125" style="112" customWidth="1"/>
    <col min="13075" max="13075" width="6.85546875" style="112" customWidth="1"/>
    <col min="13076" max="13076" width="55.42578125" style="112" customWidth="1"/>
    <col min="13077" max="13314" width="8.85546875" style="112"/>
    <col min="13315" max="13315" width="53.85546875" style="112" bestFit="1" customWidth="1"/>
    <col min="13316" max="13316" width="2.140625" style="112" customWidth="1"/>
    <col min="13317" max="13317" width="10" style="112" bestFit="1" customWidth="1"/>
    <col min="13318" max="13318" width="9.42578125" style="112" bestFit="1" customWidth="1"/>
    <col min="13319" max="13319" width="10" style="112" customWidth="1"/>
    <col min="13320" max="13320" width="11" style="112" customWidth="1"/>
    <col min="13321" max="13321" width="10" style="112" customWidth="1"/>
    <col min="13322" max="13323" width="10.28515625" style="112" customWidth="1"/>
    <col min="13324" max="13325" width="10" style="112" customWidth="1"/>
    <col min="13326" max="13329" width="9" style="112" bestFit="1" customWidth="1"/>
    <col min="13330" max="13330" width="3.42578125" style="112" customWidth="1"/>
    <col min="13331" max="13331" width="6.85546875" style="112" customWidth="1"/>
    <col min="13332" max="13332" width="55.42578125" style="112" customWidth="1"/>
    <col min="13333" max="13570" width="8.85546875" style="112"/>
    <col min="13571" max="13571" width="53.85546875" style="112" bestFit="1" customWidth="1"/>
    <col min="13572" max="13572" width="2.140625" style="112" customWidth="1"/>
    <col min="13573" max="13573" width="10" style="112" bestFit="1" customWidth="1"/>
    <col min="13574" max="13574" width="9.42578125" style="112" bestFit="1" customWidth="1"/>
    <col min="13575" max="13575" width="10" style="112" customWidth="1"/>
    <col min="13576" max="13576" width="11" style="112" customWidth="1"/>
    <col min="13577" max="13577" width="10" style="112" customWidth="1"/>
    <col min="13578" max="13579" width="10.28515625" style="112" customWidth="1"/>
    <col min="13580" max="13581" width="10" style="112" customWidth="1"/>
    <col min="13582" max="13585" width="9" style="112" bestFit="1" customWidth="1"/>
    <col min="13586" max="13586" width="3.42578125" style="112" customWidth="1"/>
    <col min="13587" max="13587" width="6.85546875" style="112" customWidth="1"/>
    <col min="13588" max="13588" width="55.42578125" style="112" customWidth="1"/>
    <col min="13589" max="13826" width="8.85546875" style="112"/>
    <col min="13827" max="13827" width="53.85546875" style="112" bestFit="1" customWidth="1"/>
    <col min="13828" max="13828" width="2.140625" style="112" customWidth="1"/>
    <col min="13829" max="13829" width="10" style="112" bestFit="1" customWidth="1"/>
    <col min="13830" max="13830" width="9.42578125" style="112" bestFit="1" customWidth="1"/>
    <col min="13831" max="13831" width="10" style="112" customWidth="1"/>
    <col min="13832" max="13832" width="11" style="112" customWidth="1"/>
    <col min="13833" max="13833" width="10" style="112" customWidth="1"/>
    <col min="13834" max="13835" width="10.28515625" style="112" customWidth="1"/>
    <col min="13836" max="13837" width="10" style="112" customWidth="1"/>
    <col min="13838" max="13841" width="9" style="112" bestFit="1" customWidth="1"/>
    <col min="13842" max="13842" width="3.42578125" style="112" customWidth="1"/>
    <col min="13843" max="13843" width="6.85546875" style="112" customWidth="1"/>
    <col min="13844" max="13844" width="55.42578125" style="112" customWidth="1"/>
    <col min="13845" max="14082" width="8.85546875" style="112"/>
    <col min="14083" max="14083" width="53.85546875" style="112" bestFit="1" customWidth="1"/>
    <col min="14084" max="14084" width="2.140625" style="112" customWidth="1"/>
    <col min="14085" max="14085" width="10" style="112" bestFit="1" customWidth="1"/>
    <col min="14086" max="14086" width="9.42578125" style="112" bestFit="1" customWidth="1"/>
    <col min="14087" max="14087" width="10" style="112" customWidth="1"/>
    <col min="14088" max="14088" width="11" style="112" customWidth="1"/>
    <col min="14089" max="14089" width="10" style="112" customWidth="1"/>
    <col min="14090" max="14091" width="10.28515625" style="112" customWidth="1"/>
    <col min="14092" max="14093" width="10" style="112" customWidth="1"/>
    <col min="14094" max="14097" width="9" style="112" bestFit="1" customWidth="1"/>
    <col min="14098" max="14098" width="3.42578125" style="112" customWidth="1"/>
    <col min="14099" max="14099" width="6.85546875" style="112" customWidth="1"/>
    <col min="14100" max="14100" width="55.42578125" style="112" customWidth="1"/>
    <col min="14101" max="14338" width="8.85546875" style="112"/>
    <col min="14339" max="14339" width="53.85546875" style="112" bestFit="1" customWidth="1"/>
    <col min="14340" max="14340" width="2.140625" style="112" customWidth="1"/>
    <col min="14341" max="14341" width="10" style="112" bestFit="1" customWidth="1"/>
    <col min="14342" max="14342" width="9.42578125" style="112" bestFit="1" customWidth="1"/>
    <col min="14343" max="14343" width="10" style="112" customWidth="1"/>
    <col min="14344" max="14344" width="11" style="112" customWidth="1"/>
    <col min="14345" max="14345" width="10" style="112" customWidth="1"/>
    <col min="14346" max="14347" width="10.28515625" style="112" customWidth="1"/>
    <col min="14348" max="14349" width="10" style="112" customWidth="1"/>
    <col min="14350" max="14353" width="9" style="112" bestFit="1" customWidth="1"/>
    <col min="14354" max="14354" width="3.42578125" style="112" customWidth="1"/>
    <col min="14355" max="14355" width="6.85546875" style="112" customWidth="1"/>
    <col min="14356" max="14356" width="55.42578125" style="112" customWidth="1"/>
    <col min="14357" max="14594" width="8.85546875" style="112"/>
    <col min="14595" max="14595" width="53.85546875" style="112" bestFit="1" customWidth="1"/>
    <col min="14596" max="14596" width="2.140625" style="112" customWidth="1"/>
    <col min="14597" max="14597" width="10" style="112" bestFit="1" customWidth="1"/>
    <col min="14598" max="14598" width="9.42578125" style="112" bestFit="1" customWidth="1"/>
    <col min="14599" max="14599" width="10" style="112" customWidth="1"/>
    <col min="14600" max="14600" width="11" style="112" customWidth="1"/>
    <col min="14601" max="14601" width="10" style="112" customWidth="1"/>
    <col min="14602" max="14603" width="10.28515625" style="112" customWidth="1"/>
    <col min="14604" max="14605" width="10" style="112" customWidth="1"/>
    <col min="14606" max="14609" width="9" style="112" bestFit="1" customWidth="1"/>
    <col min="14610" max="14610" width="3.42578125" style="112" customWidth="1"/>
    <col min="14611" max="14611" width="6.85546875" style="112" customWidth="1"/>
    <col min="14612" max="14612" width="55.42578125" style="112" customWidth="1"/>
    <col min="14613" max="14850" width="8.85546875" style="112"/>
    <col min="14851" max="14851" width="53.85546875" style="112" bestFit="1" customWidth="1"/>
    <col min="14852" max="14852" width="2.140625" style="112" customWidth="1"/>
    <col min="14853" max="14853" width="10" style="112" bestFit="1" customWidth="1"/>
    <col min="14854" max="14854" width="9.42578125" style="112" bestFit="1" customWidth="1"/>
    <col min="14855" max="14855" width="10" style="112" customWidth="1"/>
    <col min="14856" max="14856" width="11" style="112" customWidth="1"/>
    <col min="14857" max="14857" width="10" style="112" customWidth="1"/>
    <col min="14858" max="14859" width="10.28515625" style="112" customWidth="1"/>
    <col min="14860" max="14861" width="10" style="112" customWidth="1"/>
    <col min="14862" max="14865" width="9" style="112" bestFit="1" customWidth="1"/>
    <col min="14866" max="14866" width="3.42578125" style="112" customWidth="1"/>
    <col min="14867" max="14867" width="6.85546875" style="112" customWidth="1"/>
    <col min="14868" max="14868" width="55.42578125" style="112" customWidth="1"/>
    <col min="14869" max="15106" width="8.85546875" style="112"/>
    <col min="15107" max="15107" width="53.85546875" style="112" bestFit="1" customWidth="1"/>
    <col min="15108" max="15108" width="2.140625" style="112" customWidth="1"/>
    <col min="15109" max="15109" width="10" style="112" bestFit="1" customWidth="1"/>
    <col min="15110" max="15110" width="9.42578125" style="112" bestFit="1" customWidth="1"/>
    <col min="15111" max="15111" width="10" style="112" customWidth="1"/>
    <col min="15112" max="15112" width="11" style="112" customWidth="1"/>
    <col min="15113" max="15113" width="10" style="112" customWidth="1"/>
    <col min="15114" max="15115" width="10.28515625" style="112" customWidth="1"/>
    <col min="15116" max="15117" width="10" style="112" customWidth="1"/>
    <col min="15118" max="15121" width="9" style="112" bestFit="1" customWidth="1"/>
    <col min="15122" max="15122" width="3.42578125" style="112" customWidth="1"/>
    <col min="15123" max="15123" width="6.85546875" style="112" customWidth="1"/>
    <col min="15124" max="15124" width="55.42578125" style="112" customWidth="1"/>
    <col min="15125" max="15362" width="8.85546875" style="112"/>
    <col min="15363" max="15363" width="53.85546875" style="112" bestFit="1" customWidth="1"/>
    <col min="15364" max="15364" width="2.140625" style="112" customWidth="1"/>
    <col min="15365" max="15365" width="10" style="112" bestFit="1" customWidth="1"/>
    <col min="15366" max="15366" width="9.42578125" style="112" bestFit="1" customWidth="1"/>
    <col min="15367" max="15367" width="10" style="112" customWidth="1"/>
    <col min="15368" max="15368" width="11" style="112" customWidth="1"/>
    <col min="15369" max="15369" width="10" style="112" customWidth="1"/>
    <col min="15370" max="15371" width="10.28515625" style="112" customWidth="1"/>
    <col min="15372" max="15373" width="10" style="112" customWidth="1"/>
    <col min="15374" max="15377" width="9" style="112" bestFit="1" customWidth="1"/>
    <col min="15378" max="15378" width="3.42578125" style="112" customWidth="1"/>
    <col min="15379" max="15379" width="6.85546875" style="112" customWidth="1"/>
    <col min="15380" max="15380" width="55.42578125" style="112" customWidth="1"/>
    <col min="15381" max="15618" width="8.85546875" style="112"/>
    <col min="15619" max="15619" width="53.85546875" style="112" bestFit="1" customWidth="1"/>
    <col min="15620" max="15620" width="2.140625" style="112" customWidth="1"/>
    <col min="15621" max="15621" width="10" style="112" bestFit="1" customWidth="1"/>
    <col min="15622" max="15622" width="9.42578125" style="112" bestFit="1" customWidth="1"/>
    <col min="15623" max="15623" width="10" style="112" customWidth="1"/>
    <col min="15624" max="15624" width="11" style="112" customWidth="1"/>
    <col min="15625" max="15625" width="10" style="112" customWidth="1"/>
    <col min="15626" max="15627" width="10.28515625" style="112" customWidth="1"/>
    <col min="15628" max="15629" width="10" style="112" customWidth="1"/>
    <col min="15630" max="15633" width="9" style="112" bestFit="1" customWidth="1"/>
    <col min="15634" max="15634" width="3.42578125" style="112" customWidth="1"/>
    <col min="15635" max="15635" width="6.85546875" style="112" customWidth="1"/>
    <col min="15636" max="15636" width="55.42578125" style="112" customWidth="1"/>
    <col min="15637" max="15874" width="8.85546875" style="112"/>
    <col min="15875" max="15875" width="53.85546875" style="112" bestFit="1" customWidth="1"/>
    <col min="15876" max="15876" width="2.140625" style="112" customWidth="1"/>
    <col min="15877" max="15877" width="10" style="112" bestFit="1" customWidth="1"/>
    <col min="15878" max="15878" width="9.42578125" style="112" bestFit="1" customWidth="1"/>
    <col min="15879" max="15879" width="10" style="112" customWidth="1"/>
    <col min="15880" max="15880" width="11" style="112" customWidth="1"/>
    <col min="15881" max="15881" width="10" style="112" customWidth="1"/>
    <col min="15882" max="15883" width="10.28515625" style="112" customWidth="1"/>
    <col min="15884" max="15885" width="10" style="112" customWidth="1"/>
    <col min="15886" max="15889" width="9" style="112" bestFit="1" customWidth="1"/>
    <col min="15890" max="15890" width="3.42578125" style="112" customWidth="1"/>
    <col min="15891" max="15891" width="6.85546875" style="112" customWidth="1"/>
    <col min="15892" max="15892" width="55.42578125" style="112" customWidth="1"/>
    <col min="15893" max="16130" width="8.85546875" style="112"/>
    <col min="16131" max="16131" width="53.85546875" style="112" bestFit="1" customWidth="1"/>
    <col min="16132" max="16132" width="2.140625" style="112" customWidth="1"/>
    <col min="16133" max="16133" width="10" style="112" bestFit="1" customWidth="1"/>
    <col min="16134" max="16134" width="9.42578125" style="112" bestFit="1" customWidth="1"/>
    <col min="16135" max="16135" width="10" style="112" customWidth="1"/>
    <col min="16136" max="16136" width="11" style="112" customWidth="1"/>
    <col min="16137" max="16137" width="10" style="112" customWidth="1"/>
    <col min="16138" max="16139" width="10.28515625" style="112" customWidth="1"/>
    <col min="16140" max="16141" width="10" style="112" customWidth="1"/>
    <col min="16142" max="16145" width="9" style="112" bestFit="1" customWidth="1"/>
    <col min="16146" max="16146" width="3.42578125" style="112" customWidth="1"/>
    <col min="16147" max="16147" width="6.85546875" style="112" customWidth="1"/>
    <col min="16148" max="16148" width="55.42578125" style="112" customWidth="1"/>
    <col min="16149" max="16384" width="8.85546875" style="112"/>
  </cols>
  <sheetData>
    <row r="1" spans="1:21" x14ac:dyDescent="0.2">
      <c r="A1" s="111" t="s">
        <v>0</v>
      </c>
      <c r="B1" s="230">
        <f>D1_</f>
        <v>0</v>
      </c>
      <c r="C1" s="230"/>
      <c r="D1" s="128"/>
      <c r="E1" s="231"/>
      <c r="F1" s="113"/>
      <c r="G1" s="232"/>
      <c r="H1" s="113"/>
      <c r="I1" s="113"/>
      <c r="J1" s="113"/>
      <c r="K1" s="113"/>
      <c r="L1" s="113"/>
      <c r="M1" s="113"/>
      <c r="N1" s="113"/>
      <c r="O1" s="113"/>
      <c r="P1" s="113"/>
      <c r="Q1" s="114" t="s">
        <v>183</v>
      </c>
      <c r="R1" s="231"/>
      <c r="S1" s="233"/>
      <c r="T1" s="127" t="s">
        <v>217</v>
      </c>
    </row>
    <row r="2" spans="1:21" x14ac:dyDescent="0.2">
      <c r="A2" s="116"/>
      <c r="B2" s="117"/>
      <c r="C2" s="117"/>
      <c r="D2" s="118"/>
      <c r="E2" s="118"/>
      <c r="F2" s="121"/>
      <c r="G2" s="121"/>
      <c r="H2" s="121"/>
      <c r="I2" s="118"/>
      <c r="J2" s="118"/>
      <c r="K2" s="118"/>
      <c r="L2" s="118"/>
      <c r="M2" s="118"/>
      <c r="N2" s="118"/>
      <c r="O2" s="118"/>
      <c r="P2" s="118"/>
      <c r="Q2" s="118"/>
      <c r="R2" s="231"/>
      <c r="S2" s="233"/>
      <c r="T2" s="130" t="s">
        <v>216</v>
      </c>
    </row>
    <row r="3" spans="1:21" ht="15" x14ac:dyDescent="0.25">
      <c r="A3" s="304" t="s">
        <v>184</v>
      </c>
      <c r="B3" s="304"/>
      <c r="C3" s="304"/>
      <c r="D3" s="304"/>
      <c r="E3" s="304"/>
      <c r="F3" s="304"/>
      <c r="G3" s="304"/>
      <c r="H3" s="304"/>
      <c r="I3" s="304"/>
      <c r="J3" s="304"/>
      <c r="K3" s="304"/>
      <c r="L3" s="304"/>
      <c r="M3" s="304"/>
      <c r="N3" s="304"/>
      <c r="O3" s="304"/>
      <c r="P3" s="304"/>
      <c r="Q3" s="304"/>
      <c r="R3" s="231"/>
      <c r="S3" s="233"/>
      <c r="T3" s="131" t="s">
        <v>218</v>
      </c>
    </row>
    <row r="4" spans="1:21" x14ac:dyDescent="0.2">
      <c r="A4" s="305"/>
      <c r="B4" s="305"/>
      <c r="C4" s="305"/>
      <c r="D4" s="305"/>
      <c r="E4" s="305"/>
      <c r="F4" s="305"/>
      <c r="G4" s="305"/>
      <c r="H4" s="305"/>
      <c r="I4" s="305"/>
      <c r="J4" s="305"/>
      <c r="K4" s="305"/>
      <c r="L4" s="305"/>
      <c r="M4" s="305"/>
      <c r="N4" s="305"/>
      <c r="O4" s="305"/>
      <c r="P4" s="305"/>
      <c r="Q4" s="305"/>
      <c r="R4" s="231"/>
      <c r="S4" s="233"/>
      <c r="T4" s="234" t="s">
        <v>267</v>
      </c>
      <c r="U4" s="224"/>
    </row>
    <row r="5" spans="1:21" x14ac:dyDescent="0.2">
      <c r="A5" s="119"/>
      <c r="B5" s="120"/>
      <c r="C5" s="120"/>
      <c r="D5" s="121"/>
      <c r="E5" s="121"/>
      <c r="F5" s="121"/>
      <c r="G5" s="121"/>
      <c r="H5" s="121"/>
      <c r="I5" s="121"/>
      <c r="J5" s="121"/>
      <c r="K5" s="121"/>
      <c r="L5" s="121"/>
      <c r="M5" s="121"/>
      <c r="N5" s="121"/>
      <c r="O5" s="121"/>
      <c r="P5" s="121"/>
      <c r="Q5" s="121"/>
      <c r="R5" s="231"/>
      <c r="S5" s="233"/>
      <c r="T5" s="235"/>
    </row>
    <row r="6" spans="1:21" ht="16.5" thickBot="1" x14ac:dyDescent="0.25">
      <c r="A6" s="122"/>
      <c r="B6" s="123"/>
      <c r="C6" s="123"/>
      <c r="D6" s="123"/>
      <c r="E6" s="124" t="s">
        <v>223</v>
      </c>
      <c r="F6" s="124"/>
      <c r="G6" s="124"/>
      <c r="H6" s="124"/>
      <c r="I6" s="124"/>
      <c r="J6" s="124"/>
      <c r="K6" s="124"/>
      <c r="L6" s="124"/>
      <c r="M6" s="124"/>
      <c r="N6" s="124"/>
      <c r="O6" s="124"/>
      <c r="P6" s="124"/>
      <c r="Q6" s="125"/>
      <c r="R6" s="231"/>
      <c r="S6" s="236" t="s">
        <v>3</v>
      </c>
      <c r="T6" s="160" t="s">
        <v>4</v>
      </c>
    </row>
    <row r="7" spans="1:21" ht="13.5" thickBot="1" x14ac:dyDescent="0.25">
      <c r="A7" s="237" t="s">
        <v>3</v>
      </c>
      <c r="B7" s="238" t="s">
        <v>186</v>
      </c>
      <c r="C7" s="239"/>
      <c r="D7" s="231"/>
      <c r="E7" s="240" t="s">
        <v>187</v>
      </c>
      <c r="F7" s="240" t="s">
        <v>188</v>
      </c>
      <c r="G7" s="240" t="s">
        <v>189</v>
      </c>
      <c r="H7" s="240" t="s">
        <v>190</v>
      </c>
      <c r="I7" s="240" t="s">
        <v>191</v>
      </c>
      <c r="J7" s="240" t="s">
        <v>192</v>
      </c>
      <c r="K7" s="240" t="s">
        <v>193</v>
      </c>
      <c r="L7" s="240" t="s">
        <v>194</v>
      </c>
      <c r="M7" s="240" t="s">
        <v>195</v>
      </c>
      <c r="N7" s="240" t="s">
        <v>196</v>
      </c>
      <c r="O7" s="240" t="s">
        <v>197</v>
      </c>
      <c r="P7" s="240" t="s">
        <v>198</v>
      </c>
      <c r="Q7" s="240" t="s">
        <v>199</v>
      </c>
      <c r="R7" s="231"/>
      <c r="S7" s="233"/>
      <c r="T7" s="235"/>
    </row>
    <row r="8" spans="1:21" x14ac:dyDescent="0.2">
      <c r="A8" s="233"/>
      <c r="B8" s="231"/>
      <c r="C8" s="231"/>
      <c r="D8" s="231"/>
      <c r="E8" s="231"/>
      <c r="F8" s="231"/>
      <c r="G8" s="231"/>
      <c r="H8" s="231"/>
      <c r="I8" s="231"/>
      <c r="J8" s="231"/>
      <c r="K8" s="231"/>
      <c r="L8" s="231"/>
      <c r="M8" s="231"/>
      <c r="N8" s="231"/>
      <c r="O8" s="231"/>
      <c r="P8" s="231"/>
      <c r="Q8" s="231"/>
      <c r="R8" s="231"/>
      <c r="S8" s="233"/>
      <c r="T8" s="235"/>
    </row>
    <row r="9" spans="1:21" x14ac:dyDescent="0.2">
      <c r="A9" s="241"/>
      <c r="B9" s="242" t="s">
        <v>200</v>
      </c>
      <c r="C9" s="242"/>
      <c r="D9" s="243"/>
      <c r="E9" s="244"/>
      <c r="F9" s="244"/>
      <c r="G9" s="244"/>
      <c r="H9" s="244"/>
      <c r="I9" s="244"/>
      <c r="J9" s="244"/>
      <c r="K9" s="244"/>
      <c r="L9" s="244"/>
      <c r="M9" s="244"/>
      <c r="N9" s="244"/>
      <c r="O9" s="244"/>
      <c r="P9" s="244"/>
      <c r="Q9" s="244"/>
      <c r="R9" s="231"/>
      <c r="S9" s="233"/>
      <c r="T9" s="235"/>
    </row>
    <row r="10" spans="1:21" x14ac:dyDescent="0.2">
      <c r="A10" s="233"/>
      <c r="B10" s="239" t="s">
        <v>201</v>
      </c>
      <c r="C10" s="239"/>
      <c r="D10" s="231"/>
      <c r="E10" s="121"/>
      <c r="F10" s="121"/>
      <c r="G10" s="121"/>
      <c r="H10" s="121"/>
      <c r="I10" s="121"/>
      <c r="J10" s="121"/>
      <c r="K10" s="121"/>
      <c r="L10" s="121"/>
      <c r="M10" s="121"/>
      <c r="N10" s="121"/>
      <c r="O10" s="121"/>
      <c r="P10" s="121"/>
      <c r="Q10" s="121"/>
      <c r="R10" s="231"/>
      <c r="S10" s="233"/>
      <c r="T10" s="235"/>
    </row>
    <row r="11" spans="1:21" ht="38.25" x14ac:dyDescent="0.2">
      <c r="A11" s="233">
        <f t="shared" ref="A11:A26" si="0">S11</f>
        <v>1</v>
      </c>
      <c r="B11" s="245" t="s">
        <v>202</v>
      </c>
      <c r="C11" s="245"/>
      <c r="D11" s="231"/>
      <c r="E11" s="198">
        <f t="shared" ref="E11:E23" si="1">SUM(F11:Q11)</f>
        <v>0</v>
      </c>
      <c r="F11" s="255"/>
      <c r="G11" s="255"/>
      <c r="H11" s="255"/>
      <c r="I11" s="255"/>
      <c r="J11" s="255"/>
      <c r="K11" s="255"/>
      <c r="L11" s="255"/>
      <c r="M11" s="255"/>
      <c r="N11" s="255"/>
      <c r="O11" s="255"/>
      <c r="P11" s="255"/>
      <c r="Q11" s="255"/>
      <c r="R11" s="231"/>
      <c r="S11" s="233">
        <v>1</v>
      </c>
      <c r="T11" s="254" t="s">
        <v>274</v>
      </c>
    </row>
    <row r="12" spans="1:21" ht="25.5" x14ac:dyDescent="0.2">
      <c r="A12" s="233">
        <f t="shared" si="0"/>
        <v>2</v>
      </c>
      <c r="B12" s="245" t="s">
        <v>203</v>
      </c>
      <c r="C12" s="245"/>
      <c r="D12" s="231"/>
      <c r="E12" s="247"/>
      <c r="F12" s="247"/>
      <c r="G12" s="247"/>
      <c r="H12" s="247"/>
      <c r="I12" s="247"/>
      <c r="J12" s="247"/>
      <c r="K12" s="247"/>
      <c r="L12" s="247"/>
      <c r="M12" s="247"/>
      <c r="N12" s="247"/>
      <c r="O12" s="247"/>
      <c r="P12" s="247"/>
      <c r="Q12" s="247"/>
      <c r="R12" s="231"/>
      <c r="S12" s="233">
        <v>2</v>
      </c>
      <c r="T12" s="246" t="s">
        <v>204</v>
      </c>
    </row>
    <row r="13" spans="1:21" x14ac:dyDescent="0.2">
      <c r="A13" s="241">
        <f t="shared" si="0"/>
        <v>3</v>
      </c>
      <c r="B13" s="248" t="s">
        <v>263</v>
      </c>
      <c r="C13" s="249"/>
      <c r="D13" s="231"/>
      <c r="E13" s="306"/>
      <c r="F13" s="307"/>
      <c r="G13" s="307"/>
      <c r="H13" s="307"/>
      <c r="I13" s="307"/>
      <c r="J13" s="307"/>
      <c r="K13" s="307"/>
      <c r="L13" s="307"/>
      <c r="M13" s="307"/>
      <c r="N13" s="307"/>
      <c r="O13" s="307"/>
      <c r="P13" s="307"/>
      <c r="Q13" s="308"/>
      <c r="R13" s="231"/>
      <c r="S13" s="233">
        <v>3</v>
      </c>
      <c r="T13" s="235"/>
    </row>
    <row r="14" spans="1:21" x14ac:dyDescent="0.2">
      <c r="A14" s="233">
        <f t="shared" si="0"/>
        <v>4</v>
      </c>
      <c r="B14" s="250" t="s">
        <v>265</v>
      </c>
      <c r="C14" s="245"/>
      <c r="D14" s="231"/>
      <c r="E14" s="198">
        <f t="shared" si="1"/>
        <v>0</v>
      </c>
      <c r="F14" s="255"/>
      <c r="G14" s="255"/>
      <c r="H14" s="255"/>
      <c r="I14" s="255"/>
      <c r="J14" s="255"/>
      <c r="K14" s="255"/>
      <c r="L14" s="255"/>
      <c r="M14" s="255"/>
      <c r="N14" s="255"/>
      <c r="O14" s="255"/>
      <c r="P14" s="255"/>
      <c r="Q14" s="255"/>
      <c r="R14" s="231"/>
      <c r="S14" s="233">
        <v>4</v>
      </c>
      <c r="T14" s="246" t="s">
        <v>205</v>
      </c>
    </row>
    <row r="15" spans="1:21" x14ac:dyDescent="0.2">
      <c r="A15" s="233">
        <f t="shared" si="0"/>
        <v>5</v>
      </c>
      <c r="B15" s="250" t="s">
        <v>264</v>
      </c>
      <c r="C15" s="250"/>
      <c r="D15" s="231"/>
      <c r="E15" s="198">
        <f t="shared" si="1"/>
        <v>0</v>
      </c>
      <c r="F15" s="255"/>
      <c r="G15" s="255"/>
      <c r="H15" s="255"/>
      <c r="I15" s="255"/>
      <c r="J15" s="255"/>
      <c r="K15" s="255"/>
      <c r="L15" s="255"/>
      <c r="M15" s="255"/>
      <c r="N15" s="255"/>
      <c r="O15" s="255"/>
      <c r="P15" s="255"/>
      <c r="Q15" s="255"/>
      <c r="R15" s="231"/>
      <c r="S15" s="233">
        <v>5</v>
      </c>
      <c r="T15" s="246" t="s">
        <v>206</v>
      </c>
    </row>
    <row r="16" spans="1:21" x14ac:dyDescent="0.2">
      <c r="A16" s="233">
        <f t="shared" si="0"/>
        <v>6</v>
      </c>
      <c r="B16" s="250" t="s">
        <v>266</v>
      </c>
      <c r="C16" s="223"/>
      <c r="D16" s="231"/>
      <c r="E16" s="198">
        <f t="shared" si="1"/>
        <v>0</v>
      </c>
      <c r="F16" s="255"/>
      <c r="G16" s="255"/>
      <c r="H16" s="255"/>
      <c r="I16" s="255"/>
      <c r="J16" s="255"/>
      <c r="K16" s="255"/>
      <c r="L16" s="255"/>
      <c r="M16" s="255"/>
      <c r="N16" s="255"/>
      <c r="O16" s="255"/>
      <c r="P16" s="255"/>
      <c r="Q16" s="255"/>
      <c r="R16" s="231"/>
      <c r="S16" s="233">
        <v>6</v>
      </c>
      <c r="T16" s="246" t="s">
        <v>207</v>
      </c>
    </row>
    <row r="17" spans="1:20" x14ac:dyDescent="0.2">
      <c r="A17" s="233">
        <f t="shared" si="0"/>
        <v>7</v>
      </c>
      <c r="B17" s="239" t="s">
        <v>268</v>
      </c>
      <c r="C17" s="239"/>
      <c r="D17" s="231"/>
      <c r="E17" s="198">
        <f t="shared" si="1"/>
        <v>0</v>
      </c>
      <c r="F17" s="255"/>
      <c r="G17" s="255"/>
      <c r="H17" s="255"/>
      <c r="I17" s="255"/>
      <c r="J17" s="255"/>
      <c r="K17" s="255"/>
      <c r="L17" s="255"/>
      <c r="M17" s="255"/>
      <c r="N17" s="255"/>
      <c r="O17" s="255"/>
      <c r="P17" s="255"/>
      <c r="Q17" s="255"/>
      <c r="R17" s="231"/>
      <c r="S17" s="233">
        <v>7</v>
      </c>
      <c r="T17" s="246" t="s">
        <v>208</v>
      </c>
    </row>
    <row r="18" spans="1:20" ht="25.5" outlineLevel="1" x14ac:dyDescent="0.2">
      <c r="A18" s="233">
        <f t="shared" si="0"/>
        <v>7.1</v>
      </c>
      <c r="B18" s="302" t="s">
        <v>20</v>
      </c>
      <c r="C18" s="303"/>
      <c r="D18" s="231"/>
      <c r="E18" s="198">
        <f t="shared" si="1"/>
        <v>0</v>
      </c>
      <c r="F18" s="255"/>
      <c r="G18" s="255"/>
      <c r="H18" s="255"/>
      <c r="I18" s="255"/>
      <c r="J18" s="255"/>
      <c r="K18" s="255"/>
      <c r="L18" s="255"/>
      <c r="M18" s="255"/>
      <c r="N18" s="255"/>
      <c r="O18" s="255"/>
      <c r="P18" s="255"/>
      <c r="Q18" s="255"/>
      <c r="R18" s="231"/>
      <c r="S18" s="252">
        <v>7.1</v>
      </c>
      <c r="T18" s="246" t="s">
        <v>209</v>
      </c>
    </row>
    <row r="19" spans="1:20" ht="25.5" outlineLevel="1" x14ac:dyDescent="0.2">
      <c r="A19" s="233">
        <f t="shared" si="0"/>
        <v>7.2</v>
      </c>
      <c r="B19" s="302" t="s">
        <v>22</v>
      </c>
      <c r="C19" s="303"/>
      <c r="D19" s="231"/>
      <c r="E19" s="198">
        <f t="shared" si="1"/>
        <v>0</v>
      </c>
      <c r="F19" s="255"/>
      <c r="G19" s="255"/>
      <c r="H19" s="255"/>
      <c r="I19" s="255"/>
      <c r="J19" s="255"/>
      <c r="K19" s="255"/>
      <c r="L19" s="255"/>
      <c r="M19" s="255"/>
      <c r="N19" s="255"/>
      <c r="O19" s="255"/>
      <c r="P19" s="255"/>
      <c r="Q19" s="255"/>
      <c r="R19" s="231"/>
      <c r="S19" s="252">
        <v>7.2</v>
      </c>
      <c r="T19" s="246" t="s">
        <v>209</v>
      </c>
    </row>
    <row r="20" spans="1:20" ht="25.5" outlineLevel="1" x14ac:dyDescent="0.2">
      <c r="A20" s="233">
        <f t="shared" si="0"/>
        <v>7.3</v>
      </c>
      <c r="B20" s="302" t="s">
        <v>23</v>
      </c>
      <c r="C20" s="303"/>
      <c r="D20" s="231"/>
      <c r="E20" s="198">
        <f t="shared" si="1"/>
        <v>0</v>
      </c>
      <c r="F20" s="255"/>
      <c r="G20" s="255"/>
      <c r="H20" s="255"/>
      <c r="I20" s="255"/>
      <c r="J20" s="255"/>
      <c r="K20" s="255"/>
      <c r="L20" s="255"/>
      <c r="M20" s="255"/>
      <c r="N20" s="255"/>
      <c r="O20" s="255"/>
      <c r="P20" s="255"/>
      <c r="Q20" s="255"/>
      <c r="R20" s="231"/>
      <c r="S20" s="252">
        <v>7.3</v>
      </c>
      <c r="T20" s="246" t="s">
        <v>209</v>
      </c>
    </row>
    <row r="21" spans="1:20" ht="25.5" outlineLevel="1" x14ac:dyDescent="0.2">
      <c r="A21" s="233">
        <f t="shared" si="0"/>
        <v>7.4</v>
      </c>
      <c r="B21" s="302" t="s">
        <v>269</v>
      </c>
      <c r="C21" s="302"/>
      <c r="D21" s="231"/>
      <c r="E21" s="198">
        <f t="shared" si="1"/>
        <v>0</v>
      </c>
      <c r="F21" s="255"/>
      <c r="G21" s="255"/>
      <c r="H21" s="255"/>
      <c r="I21" s="255"/>
      <c r="J21" s="255"/>
      <c r="K21" s="255"/>
      <c r="L21" s="255"/>
      <c r="M21" s="255"/>
      <c r="N21" s="255"/>
      <c r="O21" s="255"/>
      <c r="P21" s="255"/>
      <c r="Q21" s="255"/>
      <c r="R21" s="231"/>
      <c r="S21" s="252">
        <v>7.4</v>
      </c>
      <c r="T21" s="246" t="s">
        <v>209</v>
      </c>
    </row>
    <row r="22" spans="1:20" ht="25.5" outlineLevel="1" x14ac:dyDescent="0.2">
      <c r="A22" s="233">
        <f t="shared" si="0"/>
        <v>7.5</v>
      </c>
      <c r="B22" s="302" t="s">
        <v>24</v>
      </c>
      <c r="C22" s="302"/>
      <c r="D22" s="231"/>
      <c r="E22" s="198">
        <f t="shared" si="1"/>
        <v>0</v>
      </c>
      <c r="F22" s="255"/>
      <c r="G22" s="255"/>
      <c r="H22" s="255"/>
      <c r="I22" s="255"/>
      <c r="J22" s="255"/>
      <c r="K22" s="255"/>
      <c r="L22" s="255"/>
      <c r="M22" s="255"/>
      <c r="N22" s="255"/>
      <c r="O22" s="255"/>
      <c r="P22" s="255"/>
      <c r="Q22" s="255"/>
      <c r="R22" s="231"/>
      <c r="S22" s="252">
        <v>7.5</v>
      </c>
      <c r="T22" s="246" t="s">
        <v>209</v>
      </c>
    </row>
    <row r="23" spans="1:20" ht="25.5" outlineLevel="1" x14ac:dyDescent="0.2">
      <c r="A23" s="233">
        <f t="shared" si="0"/>
        <v>7.6</v>
      </c>
      <c r="B23" s="302" t="s">
        <v>25</v>
      </c>
      <c r="C23" s="302"/>
      <c r="D23" s="231"/>
      <c r="E23" s="198">
        <f t="shared" si="1"/>
        <v>0</v>
      </c>
      <c r="F23" s="255"/>
      <c r="G23" s="255"/>
      <c r="H23" s="255"/>
      <c r="I23" s="255"/>
      <c r="J23" s="255"/>
      <c r="K23" s="255"/>
      <c r="L23" s="255"/>
      <c r="M23" s="255"/>
      <c r="N23" s="255"/>
      <c r="O23" s="255"/>
      <c r="P23" s="255"/>
      <c r="Q23" s="255"/>
      <c r="R23" s="231"/>
      <c r="S23" s="252">
        <v>7.6</v>
      </c>
      <c r="T23" s="246" t="s">
        <v>209</v>
      </c>
    </row>
    <row r="24" spans="1:20" outlineLevel="1" x14ac:dyDescent="0.2">
      <c r="A24" s="233">
        <v>7.7</v>
      </c>
      <c r="B24" s="259" t="s">
        <v>270</v>
      </c>
      <c r="C24" s="261"/>
      <c r="D24" s="231"/>
      <c r="E24" s="251"/>
      <c r="F24" s="256"/>
      <c r="G24" s="256"/>
      <c r="H24" s="256"/>
      <c r="I24" s="256"/>
      <c r="J24" s="256"/>
      <c r="K24" s="256"/>
      <c r="L24" s="256"/>
      <c r="M24" s="256"/>
      <c r="N24" s="256"/>
      <c r="O24" s="256"/>
      <c r="P24" s="256"/>
      <c r="Q24" s="256"/>
      <c r="R24" s="231"/>
      <c r="S24" s="252"/>
      <c r="T24" s="246"/>
    </row>
    <row r="25" spans="1:20" s="269" customFormat="1" outlineLevel="1" x14ac:dyDescent="0.2">
      <c r="A25" s="262"/>
      <c r="B25" s="259"/>
      <c r="C25" s="263"/>
      <c r="D25" s="264"/>
      <c r="E25" s="265"/>
      <c r="F25" s="266"/>
      <c r="G25" s="266"/>
      <c r="H25" s="266"/>
      <c r="I25" s="266"/>
      <c r="J25" s="266"/>
      <c r="K25" s="266"/>
      <c r="L25" s="266"/>
      <c r="M25" s="266"/>
      <c r="N25" s="266"/>
      <c r="O25" s="266"/>
      <c r="P25" s="266"/>
      <c r="Q25" s="266"/>
      <c r="R25" s="264"/>
      <c r="S25" s="267"/>
      <c r="T25" s="268"/>
    </row>
    <row r="26" spans="1:20" x14ac:dyDescent="0.2">
      <c r="A26" s="233">
        <f t="shared" si="0"/>
        <v>8</v>
      </c>
      <c r="B26" s="239" t="s">
        <v>210</v>
      </c>
      <c r="C26" s="239"/>
      <c r="D26" s="231"/>
      <c r="E26" s="126">
        <f t="shared" ref="E26:Q26" si="2">SUM(E11:E23)</f>
        <v>0</v>
      </c>
      <c r="F26" s="126">
        <f t="shared" si="2"/>
        <v>0</v>
      </c>
      <c r="G26" s="126">
        <f t="shared" si="2"/>
        <v>0</v>
      </c>
      <c r="H26" s="126">
        <f t="shared" si="2"/>
        <v>0</v>
      </c>
      <c r="I26" s="126">
        <f t="shared" si="2"/>
        <v>0</v>
      </c>
      <c r="J26" s="126">
        <f t="shared" si="2"/>
        <v>0</v>
      </c>
      <c r="K26" s="126">
        <f t="shared" si="2"/>
        <v>0</v>
      </c>
      <c r="L26" s="126">
        <f t="shared" si="2"/>
        <v>0</v>
      </c>
      <c r="M26" s="126">
        <f t="shared" si="2"/>
        <v>0</v>
      </c>
      <c r="N26" s="126">
        <f t="shared" si="2"/>
        <v>0</v>
      </c>
      <c r="O26" s="126">
        <f t="shared" si="2"/>
        <v>0</v>
      </c>
      <c r="P26" s="126">
        <f t="shared" si="2"/>
        <v>0</v>
      </c>
      <c r="Q26" s="126">
        <f t="shared" si="2"/>
        <v>0</v>
      </c>
      <c r="R26" s="231"/>
      <c r="S26" s="233">
        <v>8</v>
      </c>
      <c r="T26" s="246" t="s">
        <v>18</v>
      </c>
    </row>
    <row r="27" spans="1:20" x14ac:dyDescent="0.2">
      <c r="A27" s="233"/>
      <c r="B27" s="245" t="s">
        <v>211</v>
      </c>
      <c r="C27" s="245"/>
      <c r="D27" s="231"/>
      <c r="E27" s="123"/>
      <c r="F27" s="123"/>
      <c r="G27" s="123"/>
      <c r="H27" s="123"/>
      <c r="I27" s="123"/>
      <c r="J27" s="123"/>
      <c r="K27" s="123"/>
      <c r="L27" s="123"/>
      <c r="M27" s="123"/>
      <c r="N27" s="123"/>
      <c r="O27" s="123"/>
      <c r="P27" s="123"/>
      <c r="Q27" s="123"/>
      <c r="R27" s="231"/>
      <c r="S27" s="233"/>
      <c r="T27" s="235"/>
    </row>
    <row r="28" spans="1:20" x14ac:dyDescent="0.2">
      <c r="A28" s="233">
        <v>9</v>
      </c>
      <c r="B28" s="245" t="s">
        <v>213</v>
      </c>
      <c r="C28" s="245"/>
      <c r="D28" s="231"/>
      <c r="E28" s="126">
        <f>F28</f>
        <v>0</v>
      </c>
      <c r="F28" s="255">
        <v>0</v>
      </c>
      <c r="G28" s="126">
        <f t="shared" ref="G28:Q28" si="3">F29</f>
        <v>0</v>
      </c>
      <c r="H28" s="126">
        <f t="shared" si="3"/>
        <v>0</v>
      </c>
      <c r="I28" s="126">
        <f t="shared" si="3"/>
        <v>0</v>
      </c>
      <c r="J28" s="126">
        <f t="shared" si="3"/>
        <v>0</v>
      </c>
      <c r="K28" s="126">
        <f t="shared" si="3"/>
        <v>0</v>
      </c>
      <c r="L28" s="126">
        <f t="shared" si="3"/>
        <v>0</v>
      </c>
      <c r="M28" s="126">
        <f t="shared" si="3"/>
        <v>0</v>
      </c>
      <c r="N28" s="126">
        <f t="shared" si="3"/>
        <v>0</v>
      </c>
      <c r="O28" s="126">
        <f t="shared" si="3"/>
        <v>0</v>
      </c>
      <c r="P28" s="126">
        <f t="shared" si="3"/>
        <v>0</v>
      </c>
      <c r="Q28" s="126">
        <f t="shared" si="3"/>
        <v>0</v>
      </c>
      <c r="R28" s="231"/>
      <c r="S28" s="233">
        <v>9</v>
      </c>
      <c r="T28" s="254" t="s">
        <v>272</v>
      </c>
    </row>
    <row r="29" spans="1:20" x14ac:dyDescent="0.2">
      <c r="A29" s="233">
        <v>10</v>
      </c>
      <c r="B29" s="245" t="s">
        <v>214</v>
      </c>
      <c r="C29" s="245"/>
      <c r="D29" s="231"/>
      <c r="E29" s="126">
        <f t="shared" ref="E29:Q29" si="4">E26+E28</f>
        <v>0</v>
      </c>
      <c r="F29" s="126">
        <f t="shared" si="4"/>
        <v>0</v>
      </c>
      <c r="G29" s="126">
        <f t="shared" si="4"/>
        <v>0</v>
      </c>
      <c r="H29" s="126">
        <f t="shared" si="4"/>
        <v>0</v>
      </c>
      <c r="I29" s="126">
        <f t="shared" si="4"/>
        <v>0</v>
      </c>
      <c r="J29" s="126">
        <f t="shared" si="4"/>
        <v>0</v>
      </c>
      <c r="K29" s="126">
        <f t="shared" si="4"/>
        <v>0</v>
      </c>
      <c r="L29" s="126">
        <f t="shared" si="4"/>
        <v>0</v>
      </c>
      <c r="M29" s="126">
        <f t="shared" si="4"/>
        <v>0</v>
      </c>
      <c r="N29" s="126">
        <f t="shared" si="4"/>
        <v>0</v>
      </c>
      <c r="O29" s="126">
        <f t="shared" si="4"/>
        <v>0</v>
      </c>
      <c r="P29" s="126">
        <f t="shared" si="4"/>
        <v>0</v>
      </c>
      <c r="Q29" s="126">
        <f t="shared" si="4"/>
        <v>0</v>
      </c>
      <c r="R29" s="231"/>
      <c r="S29" s="233">
        <v>10</v>
      </c>
      <c r="T29" s="246" t="s">
        <v>212</v>
      </c>
    </row>
    <row r="30" spans="1:20" x14ac:dyDescent="0.2">
      <c r="A30" s="233"/>
      <c r="B30" s="231"/>
      <c r="C30" s="231"/>
      <c r="D30" s="231"/>
      <c r="E30" s="231"/>
      <c r="F30" s="231"/>
      <c r="G30" s="231"/>
      <c r="H30" s="231"/>
      <c r="I30" s="231"/>
      <c r="J30" s="231"/>
      <c r="K30" s="231"/>
      <c r="L30" s="231"/>
      <c r="M30" s="231"/>
      <c r="N30" s="231"/>
      <c r="O30" s="231"/>
      <c r="P30" s="231"/>
      <c r="Q30" s="231"/>
      <c r="R30" s="231"/>
      <c r="S30" s="233"/>
      <c r="T30" s="235"/>
    </row>
    <row r="31" spans="1:20" x14ac:dyDescent="0.2">
      <c r="A31" s="233"/>
      <c r="B31" s="231"/>
      <c r="C31" s="231"/>
      <c r="D31" s="231"/>
      <c r="E31" s="231"/>
      <c r="F31" s="231"/>
      <c r="G31" s="231"/>
      <c r="H31" s="231"/>
      <c r="I31" s="231"/>
      <c r="J31" s="231"/>
      <c r="K31" s="231"/>
      <c r="L31" s="231"/>
      <c r="M31" s="231"/>
      <c r="N31" s="231"/>
      <c r="O31" s="231"/>
      <c r="P31" s="231"/>
      <c r="Q31" s="231"/>
      <c r="R31" s="231"/>
      <c r="S31" s="233"/>
      <c r="T31" s="235"/>
    </row>
  </sheetData>
  <sheetProtection algorithmName="SHA-512" hashValue="uywd4t1K4ty/MVaH7XJNp2IhqBdUnzA408hjbGSoryYlJrCWbdH8Md70ohzfzliqKAXHJAZTbOD+HqQQOTn5PQ==" saltValue="DfeFF6eo8aNEc6zd1p5moQ==" spinCount="100000" sheet="1" objects="1" scenarios="1"/>
  <mergeCells count="9">
    <mergeCell ref="B21:C21"/>
    <mergeCell ref="B22:C22"/>
    <mergeCell ref="B23:C23"/>
    <mergeCell ref="A3:Q3"/>
    <mergeCell ref="A4:Q4"/>
    <mergeCell ref="E13:Q13"/>
    <mergeCell ref="B18:C18"/>
    <mergeCell ref="B19:C19"/>
    <mergeCell ref="B20:C20"/>
  </mergeCells>
  <pageMargins left="0.31" right="0.48" top="0.75" bottom="0.75" header="0.3" footer="0.3"/>
  <pageSetup paperSize="17" scale="63"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31"/>
  <sheetViews>
    <sheetView topLeftCell="F1" workbookViewId="0">
      <selection activeCell="T19" sqref="T19"/>
    </sheetView>
  </sheetViews>
  <sheetFormatPr defaultColWidth="8.85546875" defaultRowHeight="12.75" outlineLevelRow="1" outlineLevelCol="1" x14ac:dyDescent="0.2"/>
  <cols>
    <col min="1" max="1" width="8.85546875" style="115"/>
    <col min="2" max="2" width="29.5703125" style="112" customWidth="1"/>
    <col min="3" max="3" width="35.28515625" style="112" customWidth="1"/>
    <col min="4" max="4" width="2.140625" style="112" customWidth="1"/>
    <col min="5" max="5" width="12.42578125" style="112" bestFit="1" customWidth="1"/>
    <col min="6" max="6" width="12.42578125" style="112" bestFit="1" customWidth="1" outlineLevel="1"/>
    <col min="7" max="7" width="10" style="112" customWidth="1" outlineLevel="1"/>
    <col min="8" max="8" width="11" style="112" customWidth="1" outlineLevel="1"/>
    <col min="9" max="9" width="10" style="112" customWidth="1" outlineLevel="1"/>
    <col min="10" max="11" width="10.28515625" style="112" customWidth="1" outlineLevel="1"/>
    <col min="12" max="12" width="12.42578125" style="112" bestFit="1" customWidth="1" outlineLevel="1"/>
    <col min="13" max="13" width="10" style="112" customWidth="1" outlineLevel="1"/>
    <col min="14" max="16" width="10" style="112" bestFit="1" customWidth="1" outlineLevel="1"/>
    <col min="17" max="17" width="11" style="112" bestFit="1" customWidth="1" outlineLevel="1"/>
    <col min="18" max="18" width="3.42578125" style="112" customWidth="1"/>
    <col min="19" max="19" width="6.85546875" style="115" customWidth="1"/>
    <col min="20" max="20" width="121.7109375" style="159" customWidth="1"/>
    <col min="21" max="258" width="8.85546875" style="112"/>
    <col min="259" max="259" width="53.85546875" style="112" bestFit="1" customWidth="1"/>
    <col min="260" max="260" width="2.140625" style="112" customWidth="1"/>
    <col min="261" max="261" width="10" style="112" bestFit="1" customWidth="1"/>
    <col min="262" max="262" width="9.42578125" style="112" bestFit="1" customWidth="1"/>
    <col min="263" max="263" width="10" style="112" customWidth="1"/>
    <col min="264" max="264" width="11" style="112" customWidth="1"/>
    <col min="265" max="265" width="10" style="112" customWidth="1"/>
    <col min="266" max="267" width="10.28515625" style="112" customWidth="1"/>
    <col min="268" max="269" width="10" style="112" customWidth="1"/>
    <col min="270" max="273" width="9" style="112" bestFit="1" customWidth="1"/>
    <col min="274" max="274" width="3.42578125" style="112" customWidth="1"/>
    <col min="275" max="275" width="6.85546875" style="112" customWidth="1"/>
    <col min="276" max="276" width="55.42578125" style="112" customWidth="1"/>
    <col min="277" max="514" width="8.85546875" style="112"/>
    <col min="515" max="515" width="53.85546875" style="112" bestFit="1" customWidth="1"/>
    <col min="516" max="516" width="2.140625" style="112" customWidth="1"/>
    <col min="517" max="517" width="10" style="112" bestFit="1" customWidth="1"/>
    <col min="518" max="518" width="9.42578125" style="112" bestFit="1" customWidth="1"/>
    <col min="519" max="519" width="10" style="112" customWidth="1"/>
    <col min="520" max="520" width="11" style="112" customWidth="1"/>
    <col min="521" max="521" width="10" style="112" customWidth="1"/>
    <col min="522" max="523" width="10.28515625" style="112" customWidth="1"/>
    <col min="524" max="525" width="10" style="112" customWidth="1"/>
    <col min="526" max="529" width="9" style="112" bestFit="1" customWidth="1"/>
    <col min="530" max="530" width="3.42578125" style="112" customWidth="1"/>
    <col min="531" max="531" width="6.85546875" style="112" customWidth="1"/>
    <col min="532" max="532" width="55.42578125" style="112" customWidth="1"/>
    <col min="533" max="770" width="8.85546875" style="112"/>
    <col min="771" max="771" width="53.85546875" style="112" bestFit="1" customWidth="1"/>
    <col min="772" max="772" width="2.140625" style="112" customWidth="1"/>
    <col min="773" max="773" width="10" style="112" bestFit="1" customWidth="1"/>
    <col min="774" max="774" width="9.42578125" style="112" bestFit="1" customWidth="1"/>
    <col min="775" max="775" width="10" style="112" customWidth="1"/>
    <col min="776" max="776" width="11" style="112" customWidth="1"/>
    <col min="777" max="777" width="10" style="112" customWidth="1"/>
    <col min="778" max="779" width="10.28515625" style="112" customWidth="1"/>
    <col min="780" max="781" width="10" style="112" customWidth="1"/>
    <col min="782" max="785" width="9" style="112" bestFit="1" customWidth="1"/>
    <col min="786" max="786" width="3.42578125" style="112" customWidth="1"/>
    <col min="787" max="787" width="6.85546875" style="112" customWidth="1"/>
    <col min="788" max="788" width="55.42578125" style="112" customWidth="1"/>
    <col min="789" max="1026" width="8.85546875" style="112"/>
    <col min="1027" max="1027" width="53.85546875" style="112" bestFit="1" customWidth="1"/>
    <col min="1028" max="1028" width="2.140625" style="112" customWidth="1"/>
    <col min="1029" max="1029" width="10" style="112" bestFit="1" customWidth="1"/>
    <col min="1030" max="1030" width="9.42578125" style="112" bestFit="1" customWidth="1"/>
    <col min="1031" max="1031" width="10" style="112" customWidth="1"/>
    <col min="1032" max="1032" width="11" style="112" customWidth="1"/>
    <col min="1033" max="1033" width="10" style="112" customWidth="1"/>
    <col min="1034" max="1035" width="10.28515625" style="112" customWidth="1"/>
    <col min="1036" max="1037" width="10" style="112" customWidth="1"/>
    <col min="1038" max="1041" width="9" style="112" bestFit="1" customWidth="1"/>
    <col min="1042" max="1042" width="3.42578125" style="112" customWidth="1"/>
    <col min="1043" max="1043" width="6.85546875" style="112" customWidth="1"/>
    <col min="1044" max="1044" width="55.42578125" style="112" customWidth="1"/>
    <col min="1045" max="1282" width="8.85546875" style="112"/>
    <col min="1283" max="1283" width="53.85546875" style="112" bestFit="1" customWidth="1"/>
    <col min="1284" max="1284" width="2.140625" style="112" customWidth="1"/>
    <col min="1285" max="1285" width="10" style="112" bestFit="1" customWidth="1"/>
    <col min="1286" max="1286" width="9.42578125" style="112" bestFit="1" customWidth="1"/>
    <col min="1287" max="1287" width="10" style="112" customWidth="1"/>
    <col min="1288" max="1288" width="11" style="112" customWidth="1"/>
    <col min="1289" max="1289" width="10" style="112" customWidth="1"/>
    <col min="1290" max="1291" width="10.28515625" style="112" customWidth="1"/>
    <col min="1292" max="1293" width="10" style="112" customWidth="1"/>
    <col min="1294" max="1297" width="9" style="112" bestFit="1" customWidth="1"/>
    <col min="1298" max="1298" width="3.42578125" style="112" customWidth="1"/>
    <col min="1299" max="1299" width="6.85546875" style="112" customWidth="1"/>
    <col min="1300" max="1300" width="55.42578125" style="112" customWidth="1"/>
    <col min="1301" max="1538" width="8.85546875" style="112"/>
    <col min="1539" max="1539" width="53.85546875" style="112" bestFit="1" customWidth="1"/>
    <col min="1540" max="1540" width="2.140625" style="112" customWidth="1"/>
    <col min="1541" max="1541" width="10" style="112" bestFit="1" customWidth="1"/>
    <col min="1542" max="1542" width="9.42578125" style="112" bestFit="1" customWidth="1"/>
    <col min="1543" max="1543" width="10" style="112" customWidth="1"/>
    <col min="1544" max="1544" width="11" style="112" customWidth="1"/>
    <col min="1545" max="1545" width="10" style="112" customWidth="1"/>
    <col min="1546" max="1547" width="10.28515625" style="112" customWidth="1"/>
    <col min="1548" max="1549" width="10" style="112" customWidth="1"/>
    <col min="1550" max="1553" width="9" style="112" bestFit="1" customWidth="1"/>
    <col min="1554" max="1554" width="3.42578125" style="112" customWidth="1"/>
    <col min="1555" max="1555" width="6.85546875" style="112" customWidth="1"/>
    <col min="1556" max="1556" width="55.42578125" style="112" customWidth="1"/>
    <col min="1557" max="1794" width="8.85546875" style="112"/>
    <col min="1795" max="1795" width="53.85546875" style="112" bestFit="1" customWidth="1"/>
    <col min="1796" max="1796" width="2.140625" style="112" customWidth="1"/>
    <col min="1797" max="1797" width="10" style="112" bestFit="1" customWidth="1"/>
    <col min="1798" max="1798" width="9.42578125" style="112" bestFit="1" customWidth="1"/>
    <col min="1799" max="1799" width="10" style="112" customWidth="1"/>
    <col min="1800" max="1800" width="11" style="112" customWidth="1"/>
    <col min="1801" max="1801" width="10" style="112" customWidth="1"/>
    <col min="1802" max="1803" width="10.28515625" style="112" customWidth="1"/>
    <col min="1804" max="1805" width="10" style="112" customWidth="1"/>
    <col min="1806" max="1809" width="9" style="112" bestFit="1" customWidth="1"/>
    <col min="1810" max="1810" width="3.42578125" style="112" customWidth="1"/>
    <col min="1811" max="1811" width="6.85546875" style="112" customWidth="1"/>
    <col min="1812" max="1812" width="55.42578125" style="112" customWidth="1"/>
    <col min="1813" max="2050" width="8.85546875" style="112"/>
    <col min="2051" max="2051" width="53.85546875" style="112" bestFit="1" customWidth="1"/>
    <col min="2052" max="2052" width="2.140625" style="112" customWidth="1"/>
    <col min="2053" max="2053" width="10" style="112" bestFit="1" customWidth="1"/>
    <col min="2054" max="2054" width="9.42578125" style="112" bestFit="1" customWidth="1"/>
    <col min="2055" max="2055" width="10" style="112" customWidth="1"/>
    <col min="2056" max="2056" width="11" style="112" customWidth="1"/>
    <col min="2057" max="2057" width="10" style="112" customWidth="1"/>
    <col min="2058" max="2059" width="10.28515625" style="112" customWidth="1"/>
    <col min="2060" max="2061" width="10" style="112" customWidth="1"/>
    <col min="2062" max="2065" width="9" style="112" bestFit="1" customWidth="1"/>
    <col min="2066" max="2066" width="3.42578125" style="112" customWidth="1"/>
    <col min="2067" max="2067" width="6.85546875" style="112" customWidth="1"/>
    <col min="2068" max="2068" width="55.42578125" style="112" customWidth="1"/>
    <col min="2069" max="2306" width="8.85546875" style="112"/>
    <col min="2307" max="2307" width="53.85546875" style="112" bestFit="1" customWidth="1"/>
    <col min="2308" max="2308" width="2.140625" style="112" customWidth="1"/>
    <col min="2309" max="2309" width="10" style="112" bestFit="1" customWidth="1"/>
    <col min="2310" max="2310" width="9.42578125" style="112" bestFit="1" customWidth="1"/>
    <col min="2311" max="2311" width="10" style="112" customWidth="1"/>
    <col min="2312" max="2312" width="11" style="112" customWidth="1"/>
    <col min="2313" max="2313" width="10" style="112" customWidth="1"/>
    <col min="2314" max="2315" width="10.28515625" style="112" customWidth="1"/>
    <col min="2316" max="2317" width="10" style="112" customWidth="1"/>
    <col min="2318" max="2321" width="9" style="112" bestFit="1" customWidth="1"/>
    <col min="2322" max="2322" width="3.42578125" style="112" customWidth="1"/>
    <col min="2323" max="2323" width="6.85546875" style="112" customWidth="1"/>
    <col min="2324" max="2324" width="55.42578125" style="112" customWidth="1"/>
    <col min="2325" max="2562" width="8.85546875" style="112"/>
    <col min="2563" max="2563" width="53.85546875" style="112" bestFit="1" customWidth="1"/>
    <col min="2564" max="2564" width="2.140625" style="112" customWidth="1"/>
    <col min="2565" max="2565" width="10" style="112" bestFit="1" customWidth="1"/>
    <col min="2566" max="2566" width="9.42578125" style="112" bestFit="1" customWidth="1"/>
    <col min="2567" max="2567" width="10" style="112" customWidth="1"/>
    <col min="2568" max="2568" width="11" style="112" customWidth="1"/>
    <col min="2569" max="2569" width="10" style="112" customWidth="1"/>
    <col min="2570" max="2571" width="10.28515625" style="112" customWidth="1"/>
    <col min="2572" max="2573" width="10" style="112" customWidth="1"/>
    <col min="2574" max="2577" width="9" style="112" bestFit="1" customWidth="1"/>
    <col min="2578" max="2578" width="3.42578125" style="112" customWidth="1"/>
    <col min="2579" max="2579" width="6.85546875" style="112" customWidth="1"/>
    <col min="2580" max="2580" width="55.42578125" style="112" customWidth="1"/>
    <col min="2581" max="2818" width="8.85546875" style="112"/>
    <col min="2819" max="2819" width="53.85546875" style="112" bestFit="1" customWidth="1"/>
    <col min="2820" max="2820" width="2.140625" style="112" customWidth="1"/>
    <col min="2821" max="2821" width="10" style="112" bestFit="1" customWidth="1"/>
    <col min="2822" max="2822" width="9.42578125" style="112" bestFit="1" customWidth="1"/>
    <col min="2823" max="2823" width="10" style="112" customWidth="1"/>
    <col min="2824" max="2824" width="11" style="112" customWidth="1"/>
    <col min="2825" max="2825" width="10" style="112" customWidth="1"/>
    <col min="2826" max="2827" width="10.28515625" style="112" customWidth="1"/>
    <col min="2828" max="2829" width="10" style="112" customWidth="1"/>
    <col min="2830" max="2833" width="9" style="112" bestFit="1" customWidth="1"/>
    <col min="2834" max="2834" width="3.42578125" style="112" customWidth="1"/>
    <col min="2835" max="2835" width="6.85546875" style="112" customWidth="1"/>
    <col min="2836" max="2836" width="55.42578125" style="112" customWidth="1"/>
    <col min="2837" max="3074" width="8.85546875" style="112"/>
    <col min="3075" max="3075" width="53.85546875" style="112" bestFit="1" customWidth="1"/>
    <col min="3076" max="3076" width="2.140625" style="112" customWidth="1"/>
    <col min="3077" max="3077" width="10" style="112" bestFit="1" customWidth="1"/>
    <col min="3078" max="3078" width="9.42578125" style="112" bestFit="1" customWidth="1"/>
    <col min="3079" max="3079" width="10" style="112" customWidth="1"/>
    <col min="3080" max="3080" width="11" style="112" customWidth="1"/>
    <col min="3081" max="3081" width="10" style="112" customWidth="1"/>
    <col min="3082" max="3083" width="10.28515625" style="112" customWidth="1"/>
    <col min="3084" max="3085" width="10" style="112" customWidth="1"/>
    <col min="3086" max="3089" width="9" style="112" bestFit="1" customWidth="1"/>
    <col min="3090" max="3090" width="3.42578125" style="112" customWidth="1"/>
    <col min="3091" max="3091" width="6.85546875" style="112" customWidth="1"/>
    <col min="3092" max="3092" width="55.42578125" style="112" customWidth="1"/>
    <col min="3093" max="3330" width="8.85546875" style="112"/>
    <col min="3331" max="3331" width="53.85546875" style="112" bestFit="1" customWidth="1"/>
    <col min="3332" max="3332" width="2.140625" style="112" customWidth="1"/>
    <col min="3333" max="3333" width="10" style="112" bestFit="1" customWidth="1"/>
    <col min="3334" max="3334" width="9.42578125" style="112" bestFit="1" customWidth="1"/>
    <col min="3335" max="3335" width="10" style="112" customWidth="1"/>
    <col min="3336" max="3336" width="11" style="112" customWidth="1"/>
    <col min="3337" max="3337" width="10" style="112" customWidth="1"/>
    <col min="3338" max="3339" width="10.28515625" style="112" customWidth="1"/>
    <col min="3340" max="3341" width="10" style="112" customWidth="1"/>
    <col min="3342" max="3345" width="9" style="112" bestFit="1" customWidth="1"/>
    <col min="3346" max="3346" width="3.42578125" style="112" customWidth="1"/>
    <col min="3347" max="3347" width="6.85546875" style="112" customWidth="1"/>
    <col min="3348" max="3348" width="55.42578125" style="112" customWidth="1"/>
    <col min="3349" max="3586" width="8.85546875" style="112"/>
    <col min="3587" max="3587" width="53.85546875" style="112" bestFit="1" customWidth="1"/>
    <col min="3588" max="3588" width="2.140625" style="112" customWidth="1"/>
    <col min="3589" max="3589" width="10" style="112" bestFit="1" customWidth="1"/>
    <col min="3590" max="3590" width="9.42578125" style="112" bestFit="1" customWidth="1"/>
    <col min="3591" max="3591" width="10" style="112" customWidth="1"/>
    <col min="3592" max="3592" width="11" style="112" customWidth="1"/>
    <col min="3593" max="3593" width="10" style="112" customWidth="1"/>
    <col min="3594" max="3595" width="10.28515625" style="112" customWidth="1"/>
    <col min="3596" max="3597" width="10" style="112" customWidth="1"/>
    <col min="3598" max="3601" width="9" style="112" bestFit="1" customWidth="1"/>
    <col min="3602" max="3602" width="3.42578125" style="112" customWidth="1"/>
    <col min="3603" max="3603" width="6.85546875" style="112" customWidth="1"/>
    <col min="3604" max="3604" width="55.42578125" style="112" customWidth="1"/>
    <col min="3605" max="3842" width="8.85546875" style="112"/>
    <col min="3843" max="3843" width="53.85546875" style="112" bestFit="1" customWidth="1"/>
    <col min="3844" max="3844" width="2.140625" style="112" customWidth="1"/>
    <col min="3845" max="3845" width="10" style="112" bestFit="1" customWidth="1"/>
    <col min="3846" max="3846" width="9.42578125" style="112" bestFit="1" customWidth="1"/>
    <col min="3847" max="3847" width="10" style="112" customWidth="1"/>
    <col min="3848" max="3848" width="11" style="112" customWidth="1"/>
    <col min="3849" max="3849" width="10" style="112" customWidth="1"/>
    <col min="3850" max="3851" width="10.28515625" style="112" customWidth="1"/>
    <col min="3852" max="3853" width="10" style="112" customWidth="1"/>
    <col min="3854" max="3857" width="9" style="112" bestFit="1" customWidth="1"/>
    <col min="3858" max="3858" width="3.42578125" style="112" customWidth="1"/>
    <col min="3859" max="3859" width="6.85546875" style="112" customWidth="1"/>
    <col min="3860" max="3860" width="55.42578125" style="112" customWidth="1"/>
    <col min="3861" max="4098" width="8.85546875" style="112"/>
    <col min="4099" max="4099" width="53.85546875" style="112" bestFit="1" customWidth="1"/>
    <col min="4100" max="4100" width="2.140625" style="112" customWidth="1"/>
    <col min="4101" max="4101" width="10" style="112" bestFit="1" customWidth="1"/>
    <col min="4102" max="4102" width="9.42578125" style="112" bestFit="1" customWidth="1"/>
    <col min="4103" max="4103" width="10" style="112" customWidth="1"/>
    <col min="4104" max="4104" width="11" style="112" customWidth="1"/>
    <col min="4105" max="4105" width="10" style="112" customWidth="1"/>
    <col min="4106" max="4107" width="10.28515625" style="112" customWidth="1"/>
    <col min="4108" max="4109" width="10" style="112" customWidth="1"/>
    <col min="4110" max="4113" width="9" style="112" bestFit="1" customWidth="1"/>
    <col min="4114" max="4114" width="3.42578125" style="112" customWidth="1"/>
    <col min="4115" max="4115" width="6.85546875" style="112" customWidth="1"/>
    <col min="4116" max="4116" width="55.42578125" style="112" customWidth="1"/>
    <col min="4117" max="4354" width="8.85546875" style="112"/>
    <col min="4355" max="4355" width="53.85546875" style="112" bestFit="1" customWidth="1"/>
    <col min="4356" max="4356" width="2.140625" style="112" customWidth="1"/>
    <col min="4357" max="4357" width="10" style="112" bestFit="1" customWidth="1"/>
    <col min="4358" max="4358" width="9.42578125" style="112" bestFit="1" customWidth="1"/>
    <col min="4359" max="4359" width="10" style="112" customWidth="1"/>
    <col min="4360" max="4360" width="11" style="112" customWidth="1"/>
    <col min="4361" max="4361" width="10" style="112" customWidth="1"/>
    <col min="4362" max="4363" width="10.28515625" style="112" customWidth="1"/>
    <col min="4364" max="4365" width="10" style="112" customWidth="1"/>
    <col min="4366" max="4369" width="9" style="112" bestFit="1" customWidth="1"/>
    <col min="4370" max="4370" width="3.42578125" style="112" customWidth="1"/>
    <col min="4371" max="4371" width="6.85546875" style="112" customWidth="1"/>
    <col min="4372" max="4372" width="55.42578125" style="112" customWidth="1"/>
    <col min="4373" max="4610" width="8.85546875" style="112"/>
    <col min="4611" max="4611" width="53.85546875" style="112" bestFit="1" customWidth="1"/>
    <col min="4612" max="4612" width="2.140625" style="112" customWidth="1"/>
    <col min="4613" max="4613" width="10" style="112" bestFit="1" customWidth="1"/>
    <col min="4614" max="4614" width="9.42578125" style="112" bestFit="1" customWidth="1"/>
    <col min="4615" max="4615" width="10" style="112" customWidth="1"/>
    <col min="4616" max="4616" width="11" style="112" customWidth="1"/>
    <col min="4617" max="4617" width="10" style="112" customWidth="1"/>
    <col min="4618" max="4619" width="10.28515625" style="112" customWidth="1"/>
    <col min="4620" max="4621" width="10" style="112" customWidth="1"/>
    <col min="4622" max="4625" width="9" style="112" bestFit="1" customWidth="1"/>
    <col min="4626" max="4626" width="3.42578125" style="112" customWidth="1"/>
    <col min="4627" max="4627" width="6.85546875" style="112" customWidth="1"/>
    <col min="4628" max="4628" width="55.42578125" style="112" customWidth="1"/>
    <col min="4629" max="4866" width="8.85546875" style="112"/>
    <col min="4867" max="4867" width="53.85546875" style="112" bestFit="1" customWidth="1"/>
    <col min="4868" max="4868" width="2.140625" style="112" customWidth="1"/>
    <col min="4869" max="4869" width="10" style="112" bestFit="1" customWidth="1"/>
    <col min="4870" max="4870" width="9.42578125" style="112" bestFit="1" customWidth="1"/>
    <col min="4871" max="4871" width="10" style="112" customWidth="1"/>
    <col min="4872" max="4872" width="11" style="112" customWidth="1"/>
    <col min="4873" max="4873" width="10" style="112" customWidth="1"/>
    <col min="4874" max="4875" width="10.28515625" style="112" customWidth="1"/>
    <col min="4876" max="4877" width="10" style="112" customWidth="1"/>
    <col min="4878" max="4881" width="9" style="112" bestFit="1" customWidth="1"/>
    <col min="4882" max="4882" width="3.42578125" style="112" customWidth="1"/>
    <col min="4883" max="4883" width="6.85546875" style="112" customWidth="1"/>
    <col min="4884" max="4884" width="55.42578125" style="112" customWidth="1"/>
    <col min="4885" max="5122" width="8.85546875" style="112"/>
    <col min="5123" max="5123" width="53.85546875" style="112" bestFit="1" customWidth="1"/>
    <col min="5124" max="5124" width="2.140625" style="112" customWidth="1"/>
    <col min="5125" max="5125" width="10" style="112" bestFit="1" customWidth="1"/>
    <col min="5126" max="5126" width="9.42578125" style="112" bestFit="1" customWidth="1"/>
    <col min="5127" max="5127" width="10" style="112" customWidth="1"/>
    <col min="5128" max="5128" width="11" style="112" customWidth="1"/>
    <col min="5129" max="5129" width="10" style="112" customWidth="1"/>
    <col min="5130" max="5131" width="10.28515625" style="112" customWidth="1"/>
    <col min="5132" max="5133" width="10" style="112" customWidth="1"/>
    <col min="5134" max="5137" width="9" style="112" bestFit="1" customWidth="1"/>
    <col min="5138" max="5138" width="3.42578125" style="112" customWidth="1"/>
    <col min="5139" max="5139" width="6.85546875" style="112" customWidth="1"/>
    <col min="5140" max="5140" width="55.42578125" style="112" customWidth="1"/>
    <col min="5141" max="5378" width="8.85546875" style="112"/>
    <col min="5379" max="5379" width="53.85546875" style="112" bestFit="1" customWidth="1"/>
    <col min="5380" max="5380" width="2.140625" style="112" customWidth="1"/>
    <col min="5381" max="5381" width="10" style="112" bestFit="1" customWidth="1"/>
    <col min="5382" max="5382" width="9.42578125" style="112" bestFit="1" customWidth="1"/>
    <col min="5383" max="5383" width="10" style="112" customWidth="1"/>
    <col min="5384" max="5384" width="11" style="112" customWidth="1"/>
    <col min="5385" max="5385" width="10" style="112" customWidth="1"/>
    <col min="5386" max="5387" width="10.28515625" style="112" customWidth="1"/>
    <col min="5388" max="5389" width="10" style="112" customWidth="1"/>
    <col min="5390" max="5393" width="9" style="112" bestFit="1" customWidth="1"/>
    <col min="5394" max="5394" width="3.42578125" style="112" customWidth="1"/>
    <col min="5395" max="5395" width="6.85546875" style="112" customWidth="1"/>
    <col min="5396" max="5396" width="55.42578125" style="112" customWidth="1"/>
    <col min="5397" max="5634" width="8.85546875" style="112"/>
    <col min="5635" max="5635" width="53.85546875" style="112" bestFit="1" customWidth="1"/>
    <col min="5636" max="5636" width="2.140625" style="112" customWidth="1"/>
    <col min="5637" max="5637" width="10" style="112" bestFit="1" customWidth="1"/>
    <col min="5638" max="5638" width="9.42578125" style="112" bestFit="1" customWidth="1"/>
    <col min="5639" max="5639" width="10" style="112" customWidth="1"/>
    <col min="5640" max="5640" width="11" style="112" customWidth="1"/>
    <col min="5641" max="5641" width="10" style="112" customWidth="1"/>
    <col min="5642" max="5643" width="10.28515625" style="112" customWidth="1"/>
    <col min="5644" max="5645" width="10" style="112" customWidth="1"/>
    <col min="5646" max="5649" width="9" style="112" bestFit="1" customWidth="1"/>
    <col min="5650" max="5650" width="3.42578125" style="112" customWidth="1"/>
    <col min="5651" max="5651" width="6.85546875" style="112" customWidth="1"/>
    <col min="5652" max="5652" width="55.42578125" style="112" customWidth="1"/>
    <col min="5653" max="5890" width="8.85546875" style="112"/>
    <col min="5891" max="5891" width="53.85546875" style="112" bestFit="1" customWidth="1"/>
    <col min="5892" max="5892" width="2.140625" style="112" customWidth="1"/>
    <col min="5893" max="5893" width="10" style="112" bestFit="1" customWidth="1"/>
    <col min="5894" max="5894" width="9.42578125" style="112" bestFit="1" customWidth="1"/>
    <col min="5895" max="5895" width="10" style="112" customWidth="1"/>
    <col min="5896" max="5896" width="11" style="112" customWidth="1"/>
    <col min="5897" max="5897" width="10" style="112" customWidth="1"/>
    <col min="5898" max="5899" width="10.28515625" style="112" customWidth="1"/>
    <col min="5900" max="5901" width="10" style="112" customWidth="1"/>
    <col min="5902" max="5905" width="9" style="112" bestFit="1" customWidth="1"/>
    <col min="5906" max="5906" width="3.42578125" style="112" customWidth="1"/>
    <col min="5907" max="5907" width="6.85546875" style="112" customWidth="1"/>
    <col min="5908" max="5908" width="55.42578125" style="112" customWidth="1"/>
    <col min="5909" max="6146" width="8.85546875" style="112"/>
    <col min="6147" max="6147" width="53.85546875" style="112" bestFit="1" customWidth="1"/>
    <col min="6148" max="6148" width="2.140625" style="112" customWidth="1"/>
    <col min="6149" max="6149" width="10" style="112" bestFit="1" customWidth="1"/>
    <col min="6150" max="6150" width="9.42578125" style="112" bestFit="1" customWidth="1"/>
    <col min="6151" max="6151" width="10" style="112" customWidth="1"/>
    <col min="6152" max="6152" width="11" style="112" customWidth="1"/>
    <col min="6153" max="6153" width="10" style="112" customWidth="1"/>
    <col min="6154" max="6155" width="10.28515625" style="112" customWidth="1"/>
    <col min="6156" max="6157" width="10" style="112" customWidth="1"/>
    <col min="6158" max="6161" width="9" style="112" bestFit="1" customWidth="1"/>
    <col min="6162" max="6162" width="3.42578125" style="112" customWidth="1"/>
    <col min="6163" max="6163" width="6.85546875" style="112" customWidth="1"/>
    <col min="6164" max="6164" width="55.42578125" style="112" customWidth="1"/>
    <col min="6165" max="6402" width="8.85546875" style="112"/>
    <col min="6403" max="6403" width="53.85546875" style="112" bestFit="1" customWidth="1"/>
    <col min="6404" max="6404" width="2.140625" style="112" customWidth="1"/>
    <col min="6405" max="6405" width="10" style="112" bestFit="1" customWidth="1"/>
    <col min="6406" max="6406" width="9.42578125" style="112" bestFit="1" customWidth="1"/>
    <col min="6407" max="6407" width="10" style="112" customWidth="1"/>
    <col min="6408" max="6408" width="11" style="112" customWidth="1"/>
    <col min="6409" max="6409" width="10" style="112" customWidth="1"/>
    <col min="6410" max="6411" width="10.28515625" style="112" customWidth="1"/>
    <col min="6412" max="6413" width="10" style="112" customWidth="1"/>
    <col min="6414" max="6417" width="9" style="112" bestFit="1" customWidth="1"/>
    <col min="6418" max="6418" width="3.42578125" style="112" customWidth="1"/>
    <col min="6419" max="6419" width="6.85546875" style="112" customWidth="1"/>
    <col min="6420" max="6420" width="55.42578125" style="112" customWidth="1"/>
    <col min="6421" max="6658" width="8.85546875" style="112"/>
    <col min="6659" max="6659" width="53.85546875" style="112" bestFit="1" customWidth="1"/>
    <col min="6660" max="6660" width="2.140625" style="112" customWidth="1"/>
    <col min="6661" max="6661" width="10" style="112" bestFit="1" customWidth="1"/>
    <col min="6662" max="6662" width="9.42578125" style="112" bestFit="1" customWidth="1"/>
    <col min="6663" max="6663" width="10" style="112" customWidth="1"/>
    <col min="6664" max="6664" width="11" style="112" customWidth="1"/>
    <col min="6665" max="6665" width="10" style="112" customWidth="1"/>
    <col min="6666" max="6667" width="10.28515625" style="112" customWidth="1"/>
    <col min="6668" max="6669" width="10" style="112" customWidth="1"/>
    <col min="6670" max="6673" width="9" style="112" bestFit="1" customWidth="1"/>
    <col min="6674" max="6674" width="3.42578125" style="112" customWidth="1"/>
    <col min="6675" max="6675" width="6.85546875" style="112" customWidth="1"/>
    <col min="6676" max="6676" width="55.42578125" style="112" customWidth="1"/>
    <col min="6677" max="6914" width="8.85546875" style="112"/>
    <col min="6915" max="6915" width="53.85546875" style="112" bestFit="1" customWidth="1"/>
    <col min="6916" max="6916" width="2.140625" style="112" customWidth="1"/>
    <col min="6917" max="6917" width="10" style="112" bestFit="1" customWidth="1"/>
    <col min="6918" max="6918" width="9.42578125" style="112" bestFit="1" customWidth="1"/>
    <col min="6919" max="6919" width="10" style="112" customWidth="1"/>
    <col min="6920" max="6920" width="11" style="112" customWidth="1"/>
    <col min="6921" max="6921" width="10" style="112" customWidth="1"/>
    <col min="6922" max="6923" width="10.28515625" style="112" customWidth="1"/>
    <col min="6924" max="6925" width="10" style="112" customWidth="1"/>
    <col min="6926" max="6929" width="9" style="112" bestFit="1" customWidth="1"/>
    <col min="6930" max="6930" width="3.42578125" style="112" customWidth="1"/>
    <col min="6931" max="6931" width="6.85546875" style="112" customWidth="1"/>
    <col min="6932" max="6932" width="55.42578125" style="112" customWidth="1"/>
    <col min="6933" max="7170" width="8.85546875" style="112"/>
    <col min="7171" max="7171" width="53.85546875" style="112" bestFit="1" customWidth="1"/>
    <col min="7172" max="7172" width="2.140625" style="112" customWidth="1"/>
    <col min="7173" max="7173" width="10" style="112" bestFit="1" customWidth="1"/>
    <col min="7174" max="7174" width="9.42578125" style="112" bestFit="1" customWidth="1"/>
    <col min="7175" max="7175" width="10" style="112" customWidth="1"/>
    <col min="7176" max="7176" width="11" style="112" customWidth="1"/>
    <col min="7177" max="7177" width="10" style="112" customWidth="1"/>
    <col min="7178" max="7179" width="10.28515625" style="112" customWidth="1"/>
    <col min="7180" max="7181" width="10" style="112" customWidth="1"/>
    <col min="7182" max="7185" width="9" style="112" bestFit="1" customWidth="1"/>
    <col min="7186" max="7186" width="3.42578125" style="112" customWidth="1"/>
    <col min="7187" max="7187" width="6.85546875" style="112" customWidth="1"/>
    <col min="7188" max="7188" width="55.42578125" style="112" customWidth="1"/>
    <col min="7189" max="7426" width="8.85546875" style="112"/>
    <col min="7427" max="7427" width="53.85546875" style="112" bestFit="1" customWidth="1"/>
    <col min="7428" max="7428" width="2.140625" style="112" customWidth="1"/>
    <col min="7429" max="7429" width="10" style="112" bestFit="1" customWidth="1"/>
    <col min="7430" max="7430" width="9.42578125" style="112" bestFit="1" customWidth="1"/>
    <col min="7431" max="7431" width="10" style="112" customWidth="1"/>
    <col min="7432" max="7432" width="11" style="112" customWidth="1"/>
    <col min="7433" max="7433" width="10" style="112" customWidth="1"/>
    <col min="7434" max="7435" width="10.28515625" style="112" customWidth="1"/>
    <col min="7436" max="7437" width="10" style="112" customWidth="1"/>
    <col min="7438" max="7441" width="9" style="112" bestFit="1" customWidth="1"/>
    <col min="7442" max="7442" width="3.42578125" style="112" customWidth="1"/>
    <col min="7443" max="7443" width="6.85546875" style="112" customWidth="1"/>
    <col min="7444" max="7444" width="55.42578125" style="112" customWidth="1"/>
    <col min="7445" max="7682" width="8.85546875" style="112"/>
    <col min="7683" max="7683" width="53.85546875" style="112" bestFit="1" customWidth="1"/>
    <col min="7684" max="7684" width="2.140625" style="112" customWidth="1"/>
    <col min="7685" max="7685" width="10" style="112" bestFit="1" customWidth="1"/>
    <col min="7686" max="7686" width="9.42578125" style="112" bestFit="1" customWidth="1"/>
    <col min="7687" max="7687" width="10" style="112" customWidth="1"/>
    <col min="7688" max="7688" width="11" style="112" customWidth="1"/>
    <col min="7689" max="7689" width="10" style="112" customWidth="1"/>
    <col min="7690" max="7691" width="10.28515625" style="112" customWidth="1"/>
    <col min="7692" max="7693" width="10" style="112" customWidth="1"/>
    <col min="7694" max="7697" width="9" style="112" bestFit="1" customWidth="1"/>
    <col min="7698" max="7698" width="3.42578125" style="112" customWidth="1"/>
    <col min="7699" max="7699" width="6.85546875" style="112" customWidth="1"/>
    <col min="7700" max="7700" width="55.42578125" style="112" customWidth="1"/>
    <col min="7701" max="7938" width="8.85546875" style="112"/>
    <col min="7939" max="7939" width="53.85546875" style="112" bestFit="1" customWidth="1"/>
    <col min="7940" max="7940" width="2.140625" style="112" customWidth="1"/>
    <col min="7941" max="7941" width="10" style="112" bestFit="1" customWidth="1"/>
    <col min="7942" max="7942" width="9.42578125" style="112" bestFit="1" customWidth="1"/>
    <col min="7943" max="7943" width="10" style="112" customWidth="1"/>
    <col min="7944" max="7944" width="11" style="112" customWidth="1"/>
    <col min="7945" max="7945" width="10" style="112" customWidth="1"/>
    <col min="7946" max="7947" width="10.28515625" style="112" customWidth="1"/>
    <col min="7948" max="7949" width="10" style="112" customWidth="1"/>
    <col min="7950" max="7953" width="9" style="112" bestFit="1" customWidth="1"/>
    <col min="7954" max="7954" width="3.42578125" style="112" customWidth="1"/>
    <col min="7955" max="7955" width="6.85546875" style="112" customWidth="1"/>
    <col min="7956" max="7956" width="55.42578125" style="112" customWidth="1"/>
    <col min="7957" max="8194" width="8.85546875" style="112"/>
    <col min="8195" max="8195" width="53.85546875" style="112" bestFit="1" customWidth="1"/>
    <col min="8196" max="8196" width="2.140625" style="112" customWidth="1"/>
    <col min="8197" max="8197" width="10" style="112" bestFit="1" customWidth="1"/>
    <col min="8198" max="8198" width="9.42578125" style="112" bestFit="1" customWidth="1"/>
    <col min="8199" max="8199" width="10" style="112" customWidth="1"/>
    <col min="8200" max="8200" width="11" style="112" customWidth="1"/>
    <col min="8201" max="8201" width="10" style="112" customWidth="1"/>
    <col min="8202" max="8203" width="10.28515625" style="112" customWidth="1"/>
    <col min="8204" max="8205" width="10" style="112" customWidth="1"/>
    <col min="8206" max="8209" width="9" style="112" bestFit="1" customWidth="1"/>
    <col min="8210" max="8210" width="3.42578125" style="112" customWidth="1"/>
    <col min="8211" max="8211" width="6.85546875" style="112" customWidth="1"/>
    <col min="8212" max="8212" width="55.42578125" style="112" customWidth="1"/>
    <col min="8213" max="8450" width="8.85546875" style="112"/>
    <col min="8451" max="8451" width="53.85546875" style="112" bestFit="1" customWidth="1"/>
    <col min="8452" max="8452" width="2.140625" style="112" customWidth="1"/>
    <col min="8453" max="8453" width="10" style="112" bestFit="1" customWidth="1"/>
    <col min="8454" max="8454" width="9.42578125" style="112" bestFit="1" customWidth="1"/>
    <col min="8455" max="8455" width="10" style="112" customWidth="1"/>
    <col min="8456" max="8456" width="11" style="112" customWidth="1"/>
    <col min="8457" max="8457" width="10" style="112" customWidth="1"/>
    <col min="8458" max="8459" width="10.28515625" style="112" customWidth="1"/>
    <col min="8460" max="8461" width="10" style="112" customWidth="1"/>
    <col min="8462" max="8465" width="9" style="112" bestFit="1" customWidth="1"/>
    <col min="8466" max="8466" width="3.42578125" style="112" customWidth="1"/>
    <col min="8467" max="8467" width="6.85546875" style="112" customWidth="1"/>
    <col min="8468" max="8468" width="55.42578125" style="112" customWidth="1"/>
    <col min="8469" max="8706" width="8.85546875" style="112"/>
    <col min="8707" max="8707" width="53.85546875" style="112" bestFit="1" customWidth="1"/>
    <col min="8708" max="8708" width="2.140625" style="112" customWidth="1"/>
    <col min="8709" max="8709" width="10" style="112" bestFit="1" customWidth="1"/>
    <col min="8710" max="8710" width="9.42578125" style="112" bestFit="1" customWidth="1"/>
    <col min="8711" max="8711" width="10" style="112" customWidth="1"/>
    <col min="8712" max="8712" width="11" style="112" customWidth="1"/>
    <col min="8713" max="8713" width="10" style="112" customWidth="1"/>
    <col min="8714" max="8715" width="10.28515625" style="112" customWidth="1"/>
    <col min="8716" max="8717" width="10" style="112" customWidth="1"/>
    <col min="8718" max="8721" width="9" style="112" bestFit="1" customWidth="1"/>
    <col min="8722" max="8722" width="3.42578125" style="112" customWidth="1"/>
    <col min="8723" max="8723" width="6.85546875" style="112" customWidth="1"/>
    <col min="8724" max="8724" width="55.42578125" style="112" customWidth="1"/>
    <col min="8725" max="8962" width="8.85546875" style="112"/>
    <col min="8963" max="8963" width="53.85546875" style="112" bestFit="1" customWidth="1"/>
    <col min="8964" max="8964" width="2.140625" style="112" customWidth="1"/>
    <col min="8965" max="8965" width="10" style="112" bestFit="1" customWidth="1"/>
    <col min="8966" max="8966" width="9.42578125" style="112" bestFit="1" customWidth="1"/>
    <col min="8967" max="8967" width="10" style="112" customWidth="1"/>
    <col min="8968" max="8968" width="11" style="112" customWidth="1"/>
    <col min="8969" max="8969" width="10" style="112" customWidth="1"/>
    <col min="8970" max="8971" width="10.28515625" style="112" customWidth="1"/>
    <col min="8972" max="8973" width="10" style="112" customWidth="1"/>
    <col min="8974" max="8977" width="9" style="112" bestFit="1" customWidth="1"/>
    <col min="8978" max="8978" width="3.42578125" style="112" customWidth="1"/>
    <col min="8979" max="8979" width="6.85546875" style="112" customWidth="1"/>
    <col min="8980" max="8980" width="55.42578125" style="112" customWidth="1"/>
    <col min="8981" max="9218" width="8.85546875" style="112"/>
    <col min="9219" max="9219" width="53.85546875" style="112" bestFit="1" customWidth="1"/>
    <col min="9220" max="9220" width="2.140625" style="112" customWidth="1"/>
    <col min="9221" max="9221" width="10" style="112" bestFit="1" customWidth="1"/>
    <col min="9222" max="9222" width="9.42578125" style="112" bestFit="1" customWidth="1"/>
    <col min="9223" max="9223" width="10" style="112" customWidth="1"/>
    <col min="9224" max="9224" width="11" style="112" customWidth="1"/>
    <col min="9225" max="9225" width="10" style="112" customWidth="1"/>
    <col min="9226" max="9227" width="10.28515625" style="112" customWidth="1"/>
    <col min="9228" max="9229" width="10" style="112" customWidth="1"/>
    <col min="9230" max="9233" width="9" style="112" bestFit="1" customWidth="1"/>
    <col min="9234" max="9234" width="3.42578125" style="112" customWidth="1"/>
    <col min="9235" max="9235" width="6.85546875" style="112" customWidth="1"/>
    <col min="9236" max="9236" width="55.42578125" style="112" customWidth="1"/>
    <col min="9237" max="9474" width="8.85546875" style="112"/>
    <col min="9475" max="9475" width="53.85546875" style="112" bestFit="1" customWidth="1"/>
    <col min="9476" max="9476" width="2.140625" style="112" customWidth="1"/>
    <col min="9477" max="9477" width="10" style="112" bestFit="1" customWidth="1"/>
    <col min="9478" max="9478" width="9.42578125" style="112" bestFit="1" customWidth="1"/>
    <col min="9479" max="9479" width="10" style="112" customWidth="1"/>
    <col min="9480" max="9480" width="11" style="112" customWidth="1"/>
    <col min="9481" max="9481" width="10" style="112" customWidth="1"/>
    <col min="9482" max="9483" width="10.28515625" style="112" customWidth="1"/>
    <col min="9484" max="9485" width="10" style="112" customWidth="1"/>
    <col min="9486" max="9489" width="9" style="112" bestFit="1" customWidth="1"/>
    <col min="9490" max="9490" width="3.42578125" style="112" customWidth="1"/>
    <col min="9491" max="9491" width="6.85546875" style="112" customWidth="1"/>
    <col min="9492" max="9492" width="55.42578125" style="112" customWidth="1"/>
    <col min="9493" max="9730" width="8.85546875" style="112"/>
    <col min="9731" max="9731" width="53.85546875" style="112" bestFit="1" customWidth="1"/>
    <col min="9732" max="9732" width="2.140625" style="112" customWidth="1"/>
    <col min="9733" max="9733" width="10" style="112" bestFit="1" customWidth="1"/>
    <col min="9734" max="9734" width="9.42578125" style="112" bestFit="1" customWidth="1"/>
    <col min="9735" max="9735" width="10" style="112" customWidth="1"/>
    <col min="9736" max="9736" width="11" style="112" customWidth="1"/>
    <col min="9737" max="9737" width="10" style="112" customWidth="1"/>
    <col min="9738" max="9739" width="10.28515625" style="112" customWidth="1"/>
    <col min="9740" max="9741" width="10" style="112" customWidth="1"/>
    <col min="9742" max="9745" width="9" style="112" bestFit="1" customWidth="1"/>
    <col min="9746" max="9746" width="3.42578125" style="112" customWidth="1"/>
    <col min="9747" max="9747" width="6.85546875" style="112" customWidth="1"/>
    <col min="9748" max="9748" width="55.42578125" style="112" customWidth="1"/>
    <col min="9749" max="9986" width="8.85546875" style="112"/>
    <col min="9987" max="9987" width="53.85546875" style="112" bestFit="1" customWidth="1"/>
    <col min="9988" max="9988" width="2.140625" style="112" customWidth="1"/>
    <col min="9989" max="9989" width="10" style="112" bestFit="1" customWidth="1"/>
    <col min="9990" max="9990" width="9.42578125" style="112" bestFit="1" customWidth="1"/>
    <col min="9991" max="9991" width="10" style="112" customWidth="1"/>
    <col min="9992" max="9992" width="11" style="112" customWidth="1"/>
    <col min="9993" max="9993" width="10" style="112" customWidth="1"/>
    <col min="9994" max="9995" width="10.28515625" style="112" customWidth="1"/>
    <col min="9996" max="9997" width="10" style="112" customWidth="1"/>
    <col min="9998" max="10001" width="9" style="112" bestFit="1" customWidth="1"/>
    <col min="10002" max="10002" width="3.42578125" style="112" customWidth="1"/>
    <col min="10003" max="10003" width="6.85546875" style="112" customWidth="1"/>
    <col min="10004" max="10004" width="55.42578125" style="112" customWidth="1"/>
    <col min="10005" max="10242" width="8.85546875" style="112"/>
    <col min="10243" max="10243" width="53.85546875" style="112" bestFit="1" customWidth="1"/>
    <col min="10244" max="10244" width="2.140625" style="112" customWidth="1"/>
    <col min="10245" max="10245" width="10" style="112" bestFit="1" customWidth="1"/>
    <col min="10246" max="10246" width="9.42578125" style="112" bestFit="1" customWidth="1"/>
    <col min="10247" max="10247" width="10" style="112" customWidth="1"/>
    <col min="10248" max="10248" width="11" style="112" customWidth="1"/>
    <col min="10249" max="10249" width="10" style="112" customWidth="1"/>
    <col min="10250" max="10251" width="10.28515625" style="112" customWidth="1"/>
    <col min="10252" max="10253" width="10" style="112" customWidth="1"/>
    <col min="10254" max="10257" width="9" style="112" bestFit="1" customWidth="1"/>
    <col min="10258" max="10258" width="3.42578125" style="112" customWidth="1"/>
    <col min="10259" max="10259" width="6.85546875" style="112" customWidth="1"/>
    <col min="10260" max="10260" width="55.42578125" style="112" customWidth="1"/>
    <col min="10261" max="10498" width="8.85546875" style="112"/>
    <col min="10499" max="10499" width="53.85546875" style="112" bestFit="1" customWidth="1"/>
    <col min="10500" max="10500" width="2.140625" style="112" customWidth="1"/>
    <col min="10501" max="10501" width="10" style="112" bestFit="1" customWidth="1"/>
    <col min="10502" max="10502" width="9.42578125" style="112" bestFit="1" customWidth="1"/>
    <col min="10503" max="10503" width="10" style="112" customWidth="1"/>
    <col min="10504" max="10504" width="11" style="112" customWidth="1"/>
    <col min="10505" max="10505" width="10" style="112" customWidth="1"/>
    <col min="10506" max="10507" width="10.28515625" style="112" customWidth="1"/>
    <col min="10508" max="10509" width="10" style="112" customWidth="1"/>
    <col min="10510" max="10513" width="9" style="112" bestFit="1" customWidth="1"/>
    <col min="10514" max="10514" width="3.42578125" style="112" customWidth="1"/>
    <col min="10515" max="10515" width="6.85546875" style="112" customWidth="1"/>
    <col min="10516" max="10516" width="55.42578125" style="112" customWidth="1"/>
    <col min="10517" max="10754" width="8.85546875" style="112"/>
    <col min="10755" max="10755" width="53.85546875" style="112" bestFit="1" customWidth="1"/>
    <col min="10756" max="10756" width="2.140625" style="112" customWidth="1"/>
    <col min="10757" max="10757" width="10" style="112" bestFit="1" customWidth="1"/>
    <col min="10758" max="10758" width="9.42578125" style="112" bestFit="1" customWidth="1"/>
    <col min="10759" max="10759" width="10" style="112" customWidth="1"/>
    <col min="10760" max="10760" width="11" style="112" customWidth="1"/>
    <col min="10761" max="10761" width="10" style="112" customWidth="1"/>
    <col min="10762" max="10763" width="10.28515625" style="112" customWidth="1"/>
    <col min="10764" max="10765" width="10" style="112" customWidth="1"/>
    <col min="10766" max="10769" width="9" style="112" bestFit="1" customWidth="1"/>
    <col min="10770" max="10770" width="3.42578125" style="112" customWidth="1"/>
    <col min="10771" max="10771" width="6.85546875" style="112" customWidth="1"/>
    <col min="10772" max="10772" width="55.42578125" style="112" customWidth="1"/>
    <col min="10773" max="11010" width="8.85546875" style="112"/>
    <col min="11011" max="11011" width="53.85546875" style="112" bestFit="1" customWidth="1"/>
    <col min="11012" max="11012" width="2.140625" style="112" customWidth="1"/>
    <col min="11013" max="11013" width="10" style="112" bestFit="1" customWidth="1"/>
    <col min="11014" max="11014" width="9.42578125" style="112" bestFit="1" customWidth="1"/>
    <col min="11015" max="11015" width="10" style="112" customWidth="1"/>
    <col min="11016" max="11016" width="11" style="112" customWidth="1"/>
    <col min="11017" max="11017" width="10" style="112" customWidth="1"/>
    <col min="11018" max="11019" width="10.28515625" style="112" customWidth="1"/>
    <col min="11020" max="11021" width="10" style="112" customWidth="1"/>
    <col min="11022" max="11025" width="9" style="112" bestFit="1" customWidth="1"/>
    <col min="11026" max="11026" width="3.42578125" style="112" customWidth="1"/>
    <col min="11027" max="11027" width="6.85546875" style="112" customWidth="1"/>
    <col min="11028" max="11028" width="55.42578125" style="112" customWidth="1"/>
    <col min="11029" max="11266" width="8.85546875" style="112"/>
    <col min="11267" max="11267" width="53.85546875" style="112" bestFit="1" customWidth="1"/>
    <col min="11268" max="11268" width="2.140625" style="112" customWidth="1"/>
    <col min="11269" max="11269" width="10" style="112" bestFit="1" customWidth="1"/>
    <col min="11270" max="11270" width="9.42578125" style="112" bestFit="1" customWidth="1"/>
    <col min="11271" max="11271" width="10" style="112" customWidth="1"/>
    <col min="11272" max="11272" width="11" style="112" customWidth="1"/>
    <col min="11273" max="11273" width="10" style="112" customWidth="1"/>
    <col min="11274" max="11275" width="10.28515625" style="112" customWidth="1"/>
    <col min="11276" max="11277" width="10" style="112" customWidth="1"/>
    <col min="11278" max="11281" width="9" style="112" bestFit="1" customWidth="1"/>
    <col min="11282" max="11282" width="3.42578125" style="112" customWidth="1"/>
    <col min="11283" max="11283" width="6.85546875" style="112" customWidth="1"/>
    <col min="11284" max="11284" width="55.42578125" style="112" customWidth="1"/>
    <col min="11285" max="11522" width="8.85546875" style="112"/>
    <col min="11523" max="11523" width="53.85546875" style="112" bestFit="1" customWidth="1"/>
    <col min="11524" max="11524" width="2.140625" style="112" customWidth="1"/>
    <col min="11525" max="11525" width="10" style="112" bestFit="1" customWidth="1"/>
    <col min="11526" max="11526" width="9.42578125" style="112" bestFit="1" customWidth="1"/>
    <col min="11527" max="11527" width="10" style="112" customWidth="1"/>
    <col min="11528" max="11528" width="11" style="112" customWidth="1"/>
    <col min="11529" max="11529" width="10" style="112" customWidth="1"/>
    <col min="11530" max="11531" width="10.28515625" style="112" customWidth="1"/>
    <col min="11532" max="11533" width="10" style="112" customWidth="1"/>
    <col min="11534" max="11537" width="9" style="112" bestFit="1" customWidth="1"/>
    <col min="11538" max="11538" width="3.42578125" style="112" customWidth="1"/>
    <col min="11539" max="11539" width="6.85546875" style="112" customWidth="1"/>
    <col min="11540" max="11540" width="55.42578125" style="112" customWidth="1"/>
    <col min="11541" max="11778" width="8.85546875" style="112"/>
    <col min="11779" max="11779" width="53.85546875" style="112" bestFit="1" customWidth="1"/>
    <col min="11780" max="11780" width="2.140625" style="112" customWidth="1"/>
    <col min="11781" max="11781" width="10" style="112" bestFit="1" customWidth="1"/>
    <col min="11782" max="11782" width="9.42578125" style="112" bestFit="1" customWidth="1"/>
    <col min="11783" max="11783" width="10" style="112" customWidth="1"/>
    <col min="11784" max="11784" width="11" style="112" customWidth="1"/>
    <col min="11785" max="11785" width="10" style="112" customWidth="1"/>
    <col min="11786" max="11787" width="10.28515625" style="112" customWidth="1"/>
    <col min="11788" max="11789" width="10" style="112" customWidth="1"/>
    <col min="11790" max="11793" width="9" style="112" bestFit="1" customWidth="1"/>
    <col min="11794" max="11794" width="3.42578125" style="112" customWidth="1"/>
    <col min="11795" max="11795" width="6.85546875" style="112" customWidth="1"/>
    <col min="11796" max="11796" width="55.42578125" style="112" customWidth="1"/>
    <col min="11797" max="12034" width="8.85546875" style="112"/>
    <col min="12035" max="12035" width="53.85546875" style="112" bestFit="1" customWidth="1"/>
    <col min="12036" max="12036" width="2.140625" style="112" customWidth="1"/>
    <col min="12037" max="12037" width="10" style="112" bestFit="1" customWidth="1"/>
    <col min="12038" max="12038" width="9.42578125" style="112" bestFit="1" customWidth="1"/>
    <col min="12039" max="12039" width="10" style="112" customWidth="1"/>
    <col min="12040" max="12040" width="11" style="112" customWidth="1"/>
    <col min="12041" max="12041" width="10" style="112" customWidth="1"/>
    <col min="12042" max="12043" width="10.28515625" style="112" customWidth="1"/>
    <col min="12044" max="12045" width="10" style="112" customWidth="1"/>
    <col min="12046" max="12049" width="9" style="112" bestFit="1" customWidth="1"/>
    <col min="12050" max="12050" width="3.42578125" style="112" customWidth="1"/>
    <col min="12051" max="12051" width="6.85546875" style="112" customWidth="1"/>
    <col min="12052" max="12052" width="55.42578125" style="112" customWidth="1"/>
    <col min="12053" max="12290" width="8.85546875" style="112"/>
    <col min="12291" max="12291" width="53.85546875" style="112" bestFit="1" customWidth="1"/>
    <col min="12292" max="12292" width="2.140625" style="112" customWidth="1"/>
    <col min="12293" max="12293" width="10" style="112" bestFit="1" customWidth="1"/>
    <col min="12294" max="12294" width="9.42578125" style="112" bestFit="1" customWidth="1"/>
    <col min="12295" max="12295" width="10" style="112" customWidth="1"/>
    <col min="12296" max="12296" width="11" style="112" customWidth="1"/>
    <col min="12297" max="12297" width="10" style="112" customWidth="1"/>
    <col min="12298" max="12299" width="10.28515625" style="112" customWidth="1"/>
    <col min="12300" max="12301" width="10" style="112" customWidth="1"/>
    <col min="12302" max="12305" width="9" style="112" bestFit="1" customWidth="1"/>
    <col min="12306" max="12306" width="3.42578125" style="112" customWidth="1"/>
    <col min="12307" max="12307" width="6.85546875" style="112" customWidth="1"/>
    <col min="12308" max="12308" width="55.42578125" style="112" customWidth="1"/>
    <col min="12309" max="12546" width="8.85546875" style="112"/>
    <col min="12547" max="12547" width="53.85546875" style="112" bestFit="1" customWidth="1"/>
    <col min="12548" max="12548" width="2.140625" style="112" customWidth="1"/>
    <col min="12549" max="12549" width="10" style="112" bestFit="1" customWidth="1"/>
    <col min="12550" max="12550" width="9.42578125" style="112" bestFit="1" customWidth="1"/>
    <col min="12551" max="12551" width="10" style="112" customWidth="1"/>
    <col min="12552" max="12552" width="11" style="112" customWidth="1"/>
    <col min="12553" max="12553" width="10" style="112" customWidth="1"/>
    <col min="12554" max="12555" width="10.28515625" style="112" customWidth="1"/>
    <col min="12556" max="12557" width="10" style="112" customWidth="1"/>
    <col min="12558" max="12561" width="9" style="112" bestFit="1" customWidth="1"/>
    <col min="12562" max="12562" width="3.42578125" style="112" customWidth="1"/>
    <col min="12563" max="12563" width="6.85546875" style="112" customWidth="1"/>
    <col min="12564" max="12564" width="55.42578125" style="112" customWidth="1"/>
    <col min="12565" max="12802" width="8.85546875" style="112"/>
    <col min="12803" max="12803" width="53.85546875" style="112" bestFit="1" customWidth="1"/>
    <col min="12804" max="12804" width="2.140625" style="112" customWidth="1"/>
    <col min="12805" max="12805" width="10" style="112" bestFit="1" customWidth="1"/>
    <col min="12806" max="12806" width="9.42578125" style="112" bestFit="1" customWidth="1"/>
    <col min="12807" max="12807" width="10" style="112" customWidth="1"/>
    <col min="12808" max="12808" width="11" style="112" customWidth="1"/>
    <col min="12809" max="12809" width="10" style="112" customWidth="1"/>
    <col min="12810" max="12811" width="10.28515625" style="112" customWidth="1"/>
    <col min="12812" max="12813" width="10" style="112" customWidth="1"/>
    <col min="12814" max="12817" width="9" style="112" bestFit="1" customWidth="1"/>
    <col min="12818" max="12818" width="3.42578125" style="112" customWidth="1"/>
    <col min="12819" max="12819" width="6.85546875" style="112" customWidth="1"/>
    <col min="12820" max="12820" width="55.42578125" style="112" customWidth="1"/>
    <col min="12821" max="13058" width="8.85546875" style="112"/>
    <col min="13059" max="13059" width="53.85546875" style="112" bestFit="1" customWidth="1"/>
    <col min="13060" max="13060" width="2.140625" style="112" customWidth="1"/>
    <col min="13061" max="13061" width="10" style="112" bestFit="1" customWidth="1"/>
    <col min="13062" max="13062" width="9.42578125" style="112" bestFit="1" customWidth="1"/>
    <col min="13063" max="13063" width="10" style="112" customWidth="1"/>
    <col min="13064" max="13064" width="11" style="112" customWidth="1"/>
    <col min="13065" max="13065" width="10" style="112" customWidth="1"/>
    <col min="13066" max="13067" width="10.28515625" style="112" customWidth="1"/>
    <col min="13068" max="13069" width="10" style="112" customWidth="1"/>
    <col min="13070" max="13073" width="9" style="112" bestFit="1" customWidth="1"/>
    <col min="13074" max="13074" width="3.42578125" style="112" customWidth="1"/>
    <col min="13075" max="13075" width="6.85546875" style="112" customWidth="1"/>
    <col min="13076" max="13076" width="55.42578125" style="112" customWidth="1"/>
    <col min="13077" max="13314" width="8.85546875" style="112"/>
    <col min="13315" max="13315" width="53.85546875" style="112" bestFit="1" customWidth="1"/>
    <col min="13316" max="13316" width="2.140625" style="112" customWidth="1"/>
    <col min="13317" max="13317" width="10" style="112" bestFit="1" customWidth="1"/>
    <col min="13318" max="13318" width="9.42578125" style="112" bestFit="1" customWidth="1"/>
    <col min="13319" max="13319" width="10" style="112" customWidth="1"/>
    <col min="13320" max="13320" width="11" style="112" customWidth="1"/>
    <col min="13321" max="13321" width="10" style="112" customWidth="1"/>
    <col min="13322" max="13323" width="10.28515625" style="112" customWidth="1"/>
    <col min="13324" max="13325" width="10" style="112" customWidth="1"/>
    <col min="13326" max="13329" width="9" style="112" bestFit="1" customWidth="1"/>
    <col min="13330" max="13330" width="3.42578125" style="112" customWidth="1"/>
    <col min="13331" max="13331" width="6.85546875" style="112" customWidth="1"/>
    <col min="13332" max="13332" width="55.42578125" style="112" customWidth="1"/>
    <col min="13333" max="13570" width="8.85546875" style="112"/>
    <col min="13571" max="13571" width="53.85546875" style="112" bestFit="1" customWidth="1"/>
    <col min="13572" max="13572" width="2.140625" style="112" customWidth="1"/>
    <col min="13573" max="13573" width="10" style="112" bestFit="1" customWidth="1"/>
    <col min="13574" max="13574" width="9.42578125" style="112" bestFit="1" customWidth="1"/>
    <col min="13575" max="13575" width="10" style="112" customWidth="1"/>
    <col min="13576" max="13576" width="11" style="112" customWidth="1"/>
    <col min="13577" max="13577" width="10" style="112" customWidth="1"/>
    <col min="13578" max="13579" width="10.28515625" style="112" customWidth="1"/>
    <col min="13580" max="13581" width="10" style="112" customWidth="1"/>
    <col min="13582" max="13585" width="9" style="112" bestFit="1" customWidth="1"/>
    <col min="13586" max="13586" width="3.42578125" style="112" customWidth="1"/>
    <col min="13587" max="13587" width="6.85546875" style="112" customWidth="1"/>
    <col min="13588" max="13588" width="55.42578125" style="112" customWidth="1"/>
    <col min="13589" max="13826" width="8.85546875" style="112"/>
    <col min="13827" max="13827" width="53.85546875" style="112" bestFit="1" customWidth="1"/>
    <col min="13828" max="13828" width="2.140625" style="112" customWidth="1"/>
    <col min="13829" max="13829" width="10" style="112" bestFit="1" customWidth="1"/>
    <col min="13830" max="13830" width="9.42578125" style="112" bestFit="1" customWidth="1"/>
    <col min="13831" max="13831" width="10" style="112" customWidth="1"/>
    <col min="13832" max="13832" width="11" style="112" customWidth="1"/>
    <col min="13833" max="13833" width="10" style="112" customWidth="1"/>
    <col min="13834" max="13835" width="10.28515625" style="112" customWidth="1"/>
    <col min="13836" max="13837" width="10" style="112" customWidth="1"/>
    <col min="13838" max="13841" width="9" style="112" bestFit="1" customWidth="1"/>
    <col min="13842" max="13842" width="3.42578125" style="112" customWidth="1"/>
    <col min="13843" max="13843" width="6.85546875" style="112" customWidth="1"/>
    <col min="13844" max="13844" width="55.42578125" style="112" customWidth="1"/>
    <col min="13845" max="14082" width="8.85546875" style="112"/>
    <col min="14083" max="14083" width="53.85546875" style="112" bestFit="1" customWidth="1"/>
    <col min="14084" max="14084" width="2.140625" style="112" customWidth="1"/>
    <col min="14085" max="14085" width="10" style="112" bestFit="1" customWidth="1"/>
    <col min="14086" max="14086" width="9.42578125" style="112" bestFit="1" customWidth="1"/>
    <col min="14087" max="14087" width="10" style="112" customWidth="1"/>
    <col min="14088" max="14088" width="11" style="112" customWidth="1"/>
    <col min="14089" max="14089" width="10" style="112" customWidth="1"/>
    <col min="14090" max="14091" width="10.28515625" style="112" customWidth="1"/>
    <col min="14092" max="14093" width="10" style="112" customWidth="1"/>
    <col min="14094" max="14097" width="9" style="112" bestFit="1" customWidth="1"/>
    <col min="14098" max="14098" width="3.42578125" style="112" customWidth="1"/>
    <col min="14099" max="14099" width="6.85546875" style="112" customWidth="1"/>
    <col min="14100" max="14100" width="55.42578125" style="112" customWidth="1"/>
    <col min="14101" max="14338" width="8.85546875" style="112"/>
    <col min="14339" max="14339" width="53.85546875" style="112" bestFit="1" customWidth="1"/>
    <col min="14340" max="14340" width="2.140625" style="112" customWidth="1"/>
    <col min="14341" max="14341" width="10" style="112" bestFit="1" customWidth="1"/>
    <col min="14342" max="14342" width="9.42578125" style="112" bestFit="1" customWidth="1"/>
    <col min="14343" max="14343" width="10" style="112" customWidth="1"/>
    <col min="14344" max="14344" width="11" style="112" customWidth="1"/>
    <col min="14345" max="14345" width="10" style="112" customWidth="1"/>
    <col min="14346" max="14347" width="10.28515625" style="112" customWidth="1"/>
    <col min="14348" max="14349" width="10" style="112" customWidth="1"/>
    <col min="14350" max="14353" width="9" style="112" bestFit="1" customWidth="1"/>
    <col min="14354" max="14354" width="3.42578125" style="112" customWidth="1"/>
    <col min="14355" max="14355" width="6.85546875" style="112" customWidth="1"/>
    <col min="14356" max="14356" width="55.42578125" style="112" customWidth="1"/>
    <col min="14357" max="14594" width="8.85546875" style="112"/>
    <col min="14595" max="14595" width="53.85546875" style="112" bestFit="1" customWidth="1"/>
    <col min="14596" max="14596" width="2.140625" style="112" customWidth="1"/>
    <col min="14597" max="14597" width="10" style="112" bestFit="1" customWidth="1"/>
    <col min="14598" max="14598" width="9.42578125" style="112" bestFit="1" customWidth="1"/>
    <col min="14599" max="14599" width="10" style="112" customWidth="1"/>
    <col min="14600" max="14600" width="11" style="112" customWidth="1"/>
    <col min="14601" max="14601" width="10" style="112" customWidth="1"/>
    <col min="14602" max="14603" width="10.28515625" style="112" customWidth="1"/>
    <col min="14604" max="14605" width="10" style="112" customWidth="1"/>
    <col min="14606" max="14609" width="9" style="112" bestFit="1" customWidth="1"/>
    <col min="14610" max="14610" width="3.42578125" style="112" customWidth="1"/>
    <col min="14611" max="14611" width="6.85546875" style="112" customWidth="1"/>
    <col min="14612" max="14612" width="55.42578125" style="112" customWidth="1"/>
    <col min="14613" max="14850" width="8.85546875" style="112"/>
    <col min="14851" max="14851" width="53.85546875" style="112" bestFit="1" customWidth="1"/>
    <col min="14852" max="14852" width="2.140625" style="112" customWidth="1"/>
    <col min="14853" max="14853" width="10" style="112" bestFit="1" customWidth="1"/>
    <col min="14854" max="14854" width="9.42578125" style="112" bestFit="1" customWidth="1"/>
    <col min="14855" max="14855" width="10" style="112" customWidth="1"/>
    <col min="14856" max="14856" width="11" style="112" customWidth="1"/>
    <col min="14857" max="14857" width="10" style="112" customWidth="1"/>
    <col min="14858" max="14859" width="10.28515625" style="112" customWidth="1"/>
    <col min="14860" max="14861" width="10" style="112" customWidth="1"/>
    <col min="14862" max="14865" width="9" style="112" bestFit="1" customWidth="1"/>
    <col min="14866" max="14866" width="3.42578125" style="112" customWidth="1"/>
    <col min="14867" max="14867" width="6.85546875" style="112" customWidth="1"/>
    <col min="14868" max="14868" width="55.42578125" style="112" customWidth="1"/>
    <col min="14869" max="15106" width="8.85546875" style="112"/>
    <col min="15107" max="15107" width="53.85546875" style="112" bestFit="1" customWidth="1"/>
    <col min="15108" max="15108" width="2.140625" style="112" customWidth="1"/>
    <col min="15109" max="15109" width="10" style="112" bestFit="1" customWidth="1"/>
    <col min="15110" max="15110" width="9.42578125" style="112" bestFit="1" customWidth="1"/>
    <col min="15111" max="15111" width="10" style="112" customWidth="1"/>
    <col min="15112" max="15112" width="11" style="112" customWidth="1"/>
    <col min="15113" max="15113" width="10" style="112" customWidth="1"/>
    <col min="15114" max="15115" width="10.28515625" style="112" customWidth="1"/>
    <col min="15116" max="15117" width="10" style="112" customWidth="1"/>
    <col min="15118" max="15121" width="9" style="112" bestFit="1" customWidth="1"/>
    <col min="15122" max="15122" width="3.42578125" style="112" customWidth="1"/>
    <col min="15123" max="15123" width="6.85546875" style="112" customWidth="1"/>
    <col min="15124" max="15124" width="55.42578125" style="112" customWidth="1"/>
    <col min="15125" max="15362" width="8.85546875" style="112"/>
    <col min="15363" max="15363" width="53.85546875" style="112" bestFit="1" customWidth="1"/>
    <col min="15364" max="15364" width="2.140625" style="112" customWidth="1"/>
    <col min="15365" max="15365" width="10" style="112" bestFit="1" customWidth="1"/>
    <col min="15366" max="15366" width="9.42578125" style="112" bestFit="1" customWidth="1"/>
    <col min="15367" max="15367" width="10" style="112" customWidth="1"/>
    <col min="15368" max="15368" width="11" style="112" customWidth="1"/>
    <col min="15369" max="15369" width="10" style="112" customWidth="1"/>
    <col min="15370" max="15371" width="10.28515625" style="112" customWidth="1"/>
    <col min="15372" max="15373" width="10" style="112" customWidth="1"/>
    <col min="15374" max="15377" width="9" style="112" bestFit="1" customWidth="1"/>
    <col min="15378" max="15378" width="3.42578125" style="112" customWidth="1"/>
    <col min="15379" max="15379" width="6.85546875" style="112" customWidth="1"/>
    <col min="15380" max="15380" width="55.42578125" style="112" customWidth="1"/>
    <col min="15381" max="15618" width="8.85546875" style="112"/>
    <col min="15619" max="15619" width="53.85546875" style="112" bestFit="1" customWidth="1"/>
    <col min="15620" max="15620" width="2.140625" style="112" customWidth="1"/>
    <col min="15621" max="15621" width="10" style="112" bestFit="1" customWidth="1"/>
    <col min="15622" max="15622" width="9.42578125" style="112" bestFit="1" customWidth="1"/>
    <col min="15623" max="15623" width="10" style="112" customWidth="1"/>
    <col min="15624" max="15624" width="11" style="112" customWidth="1"/>
    <col min="15625" max="15625" width="10" style="112" customWidth="1"/>
    <col min="15626" max="15627" width="10.28515625" style="112" customWidth="1"/>
    <col min="15628" max="15629" width="10" style="112" customWidth="1"/>
    <col min="15630" max="15633" width="9" style="112" bestFit="1" customWidth="1"/>
    <col min="15634" max="15634" width="3.42578125" style="112" customWidth="1"/>
    <col min="15635" max="15635" width="6.85546875" style="112" customWidth="1"/>
    <col min="15636" max="15636" width="55.42578125" style="112" customWidth="1"/>
    <col min="15637" max="15874" width="8.85546875" style="112"/>
    <col min="15875" max="15875" width="53.85546875" style="112" bestFit="1" customWidth="1"/>
    <col min="15876" max="15876" width="2.140625" style="112" customWidth="1"/>
    <col min="15877" max="15877" width="10" style="112" bestFit="1" customWidth="1"/>
    <col min="15878" max="15878" width="9.42578125" style="112" bestFit="1" customWidth="1"/>
    <col min="15879" max="15879" width="10" style="112" customWidth="1"/>
    <col min="15880" max="15880" width="11" style="112" customWidth="1"/>
    <col min="15881" max="15881" width="10" style="112" customWidth="1"/>
    <col min="15882" max="15883" width="10.28515625" style="112" customWidth="1"/>
    <col min="15884" max="15885" width="10" style="112" customWidth="1"/>
    <col min="15886" max="15889" width="9" style="112" bestFit="1" customWidth="1"/>
    <col min="15890" max="15890" width="3.42578125" style="112" customWidth="1"/>
    <col min="15891" max="15891" width="6.85546875" style="112" customWidth="1"/>
    <col min="15892" max="15892" width="55.42578125" style="112" customWidth="1"/>
    <col min="15893" max="16130" width="8.85546875" style="112"/>
    <col min="16131" max="16131" width="53.85546875" style="112" bestFit="1" customWidth="1"/>
    <col min="16132" max="16132" width="2.140625" style="112" customWidth="1"/>
    <col min="16133" max="16133" width="10" style="112" bestFit="1" customWidth="1"/>
    <col min="16134" max="16134" width="9.42578125" style="112" bestFit="1" customWidth="1"/>
    <col min="16135" max="16135" width="10" style="112" customWidth="1"/>
    <col min="16136" max="16136" width="11" style="112" customWidth="1"/>
    <col min="16137" max="16137" width="10" style="112" customWidth="1"/>
    <col min="16138" max="16139" width="10.28515625" style="112" customWidth="1"/>
    <col min="16140" max="16141" width="10" style="112" customWidth="1"/>
    <col min="16142" max="16145" width="9" style="112" bestFit="1" customWidth="1"/>
    <col min="16146" max="16146" width="3.42578125" style="112" customWidth="1"/>
    <col min="16147" max="16147" width="6.85546875" style="112" customWidth="1"/>
    <col min="16148" max="16148" width="55.42578125" style="112" customWidth="1"/>
    <col min="16149" max="16384" width="8.85546875" style="112"/>
  </cols>
  <sheetData>
    <row r="1" spans="1:21" x14ac:dyDescent="0.2">
      <c r="A1" s="111" t="s">
        <v>0</v>
      </c>
      <c r="B1" s="230">
        <f>D1_</f>
        <v>0</v>
      </c>
      <c r="C1" s="230"/>
      <c r="D1" s="128"/>
      <c r="E1" s="231"/>
      <c r="F1" s="113"/>
      <c r="G1" s="232"/>
      <c r="H1" s="113"/>
      <c r="I1" s="113"/>
      <c r="J1" s="113"/>
      <c r="K1" s="113"/>
      <c r="L1" s="113"/>
      <c r="M1" s="113"/>
      <c r="N1" s="113"/>
      <c r="O1" s="113"/>
      <c r="P1" s="113"/>
      <c r="Q1" s="114" t="s">
        <v>183</v>
      </c>
      <c r="R1" s="231"/>
      <c r="S1" s="233"/>
      <c r="T1" s="127" t="s">
        <v>217</v>
      </c>
    </row>
    <row r="2" spans="1:21" x14ac:dyDescent="0.2">
      <c r="A2" s="116"/>
      <c r="B2" s="117"/>
      <c r="C2" s="117"/>
      <c r="D2" s="118"/>
      <c r="E2" s="118"/>
      <c r="F2" s="121"/>
      <c r="G2" s="121"/>
      <c r="H2" s="121"/>
      <c r="I2" s="118"/>
      <c r="J2" s="118"/>
      <c r="K2" s="118"/>
      <c r="L2" s="118"/>
      <c r="M2" s="118"/>
      <c r="N2" s="118"/>
      <c r="O2" s="118"/>
      <c r="P2" s="118"/>
      <c r="Q2" s="118"/>
      <c r="R2" s="231"/>
      <c r="S2" s="233"/>
      <c r="T2" s="130" t="s">
        <v>216</v>
      </c>
    </row>
    <row r="3" spans="1:21" ht="15" x14ac:dyDescent="0.25">
      <c r="A3" s="304" t="s">
        <v>184</v>
      </c>
      <c r="B3" s="304"/>
      <c r="C3" s="304"/>
      <c r="D3" s="304"/>
      <c r="E3" s="304"/>
      <c r="F3" s="304"/>
      <c r="G3" s="304"/>
      <c r="H3" s="304"/>
      <c r="I3" s="304"/>
      <c r="J3" s="304"/>
      <c r="K3" s="304"/>
      <c r="L3" s="304"/>
      <c r="M3" s="304"/>
      <c r="N3" s="304"/>
      <c r="O3" s="304"/>
      <c r="P3" s="304"/>
      <c r="Q3" s="304"/>
      <c r="R3" s="231"/>
      <c r="S3" s="233"/>
      <c r="T3" s="131" t="s">
        <v>218</v>
      </c>
    </row>
    <row r="4" spans="1:21" x14ac:dyDescent="0.2">
      <c r="A4" s="305"/>
      <c r="B4" s="305"/>
      <c r="C4" s="305"/>
      <c r="D4" s="305"/>
      <c r="E4" s="305"/>
      <c r="F4" s="305"/>
      <c r="G4" s="305"/>
      <c r="H4" s="305"/>
      <c r="I4" s="305"/>
      <c r="J4" s="305"/>
      <c r="K4" s="305"/>
      <c r="L4" s="305"/>
      <c r="M4" s="305"/>
      <c r="N4" s="305"/>
      <c r="O4" s="305"/>
      <c r="P4" s="305"/>
      <c r="Q4" s="305"/>
      <c r="R4" s="231"/>
      <c r="S4" s="233"/>
      <c r="T4" s="234" t="s">
        <v>267</v>
      </c>
      <c r="U4" s="224"/>
    </row>
    <row r="5" spans="1:21" x14ac:dyDescent="0.2">
      <c r="A5" s="119"/>
      <c r="B5" s="120"/>
      <c r="C5" s="120"/>
      <c r="D5" s="121"/>
      <c r="E5" s="121"/>
      <c r="F5" s="121"/>
      <c r="G5" s="121"/>
      <c r="H5" s="121"/>
      <c r="I5" s="121"/>
      <c r="J5" s="121"/>
      <c r="K5" s="121"/>
      <c r="L5" s="121"/>
      <c r="M5" s="121"/>
      <c r="N5" s="121"/>
      <c r="O5" s="121"/>
      <c r="P5" s="121"/>
      <c r="Q5" s="121"/>
      <c r="R5" s="231"/>
      <c r="S5" s="233"/>
      <c r="T5" s="235"/>
    </row>
    <row r="6" spans="1:21" ht="16.5" thickBot="1" x14ac:dyDescent="0.25">
      <c r="A6" s="122"/>
      <c r="B6" s="123"/>
      <c r="C6" s="123"/>
      <c r="D6" s="123"/>
      <c r="E6" s="124" t="s">
        <v>222</v>
      </c>
      <c r="F6" s="124"/>
      <c r="G6" s="124"/>
      <c r="H6" s="124"/>
      <c r="I6" s="124"/>
      <c r="J6" s="124"/>
      <c r="K6" s="124"/>
      <c r="L6" s="124"/>
      <c r="M6" s="124"/>
      <c r="N6" s="124"/>
      <c r="O6" s="124"/>
      <c r="P6" s="124"/>
      <c r="Q6" s="125"/>
      <c r="R6" s="231"/>
      <c r="S6" s="236" t="s">
        <v>3</v>
      </c>
      <c r="T6" s="160" t="s">
        <v>4</v>
      </c>
    </row>
    <row r="7" spans="1:21" ht="13.5" thickBot="1" x14ac:dyDescent="0.25">
      <c r="A7" s="237" t="s">
        <v>3</v>
      </c>
      <c r="B7" s="238" t="s">
        <v>186</v>
      </c>
      <c r="C7" s="239"/>
      <c r="D7" s="231"/>
      <c r="E7" s="240" t="s">
        <v>187</v>
      </c>
      <c r="F7" s="240" t="s">
        <v>188</v>
      </c>
      <c r="G7" s="240" t="s">
        <v>189</v>
      </c>
      <c r="H7" s="240" t="s">
        <v>190</v>
      </c>
      <c r="I7" s="240" t="s">
        <v>191</v>
      </c>
      <c r="J7" s="240" t="s">
        <v>192</v>
      </c>
      <c r="K7" s="240" t="s">
        <v>193</v>
      </c>
      <c r="L7" s="240" t="s">
        <v>194</v>
      </c>
      <c r="M7" s="240" t="s">
        <v>195</v>
      </c>
      <c r="N7" s="240" t="s">
        <v>196</v>
      </c>
      <c r="O7" s="240" t="s">
        <v>197</v>
      </c>
      <c r="P7" s="240" t="s">
        <v>198</v>
      </c>
      <c r="Q7" s="240" t="s">
        <v>199</v>
      </c>
      <c r="R7" s="231"/>
      <c r="S7" s="233"/>
      <c r="T7" s="235"/>
    </row>
    <row r="8" spans="1:21" x14ac:dyDescent="0.2">
      <c r="A8" s="233"/>
      <c r="B8" s="231"/>
      <c r="C8" s="231"/>
      <c r="D8" s="231"/>
      <c r="E8" s="231"/>
      <c r="F8" s="231"/>
      <c r="G8" s="231"/>
      <c r="H8" s="231"/>
      <c r="I8" s="231"/>
      <c r="J8" s="231"/>
      <c r="K8" s="231"/>
      <c r="L8" s="231"/>
      <c r="M8" s="231"/>
      <c r="N8" s="231"/>
      <c r="O8" s="231"/>
      <c r="P8" s="231"/>
      <c r="Q8" s="231"/>
      <c r="R8" s="231"/>
      <c r="S8" s="233"/>
      <c r="T8" s="235"/>
    </row>
    <row r="9" spans="1:21" x14ac:dyDescent="0.2">
      <c r="A9" s="241"/>
      <c r="B9" s="242" t="s">
        <v>200</v>
      </c>
      <c r="C9" s="242"/>
      <c r="D9" s="243"/>
      <c r="E9" s="244"/>
      <c r="F9" s="244"/>
      <c r="G9" s="244"/>
      <c r="H9" s="244"/>
      <c r="I9" s="244"/>
      <c r="J9" s="244"/>
      <c r="K9" s="244"/>
      <c r="L9" s="244"/>
      <c r="M9" s="244"/>
      <c r="N9" s="244"/>
      <c r="O9" s="244"/>
      <c r="P9" s="244"/>
      <c r="Q9" s="244"/>
      <c r="R9" s="231"/>
      <c r="S9" s="233"/>
      <c r="T9" s="235"/>
    </row>
    <row r="10" spans="1:21" x14ac:dyDescent="0.2">
      <c r="A10" s="233"/>
      <c r="B10" s="239" t="s">
        <v>201</v>
      </c>
      <c r="C10" s="239"/>
      <c r="D10" s="231"/>
      <c r="E10" s="121"/>
      <c r="F10" s="121"/>
      <c r="G10" s="121"/>
      <c r="H10" s="121"/>
      <c r="I10" s="121"/>
      <c r="J10" s="121"/>
      <c r="K10" s="121"/>
      <c r="L10" s="121"/>
      <c r="M10" s="121"/>
      <c r="N10" s="121"/>
      <c r="O10" s="121"/>
      <c r="P10" s="121"/>
      <c r="Q10" s="121"/>
      <c r="R10" s="231"/>
      <c r="S10" s="233"/>
      <c r="T10" s="235"/>
    </row>
    <row r="11" spans="1:21" ht="38.25" x14ac:dyDescent="0.2">
      <c r="A11" s="233">
        <f t="shared" ref="A11:A26" si="0">S11</f>
        <v>1</v>
      </c>
      <c r="B11" s="245" t="s">
        <v>202</v>
      </c>
      <c r="C11" s="245"/>
      <c r="D11" s="231"/>
      <c r="E11" s="198">
        <f t="shared" ref="E11:E23" si="1">SUM(F11:Q11)</f>
        <v>0</v>
      </c>
      <c r="F11" s="255"/>
      <c r="G11" s="255"/>
      <c r="H11" s="255"/>
      <c r="I11" s="255"/>
      <c r="J11" s="255"/>
      <c r="K11" s="255"/>
      <c r="L11" s="255"/>
      <c r="M11" s="255"/>
      <c r="N11" s="255"/>
      <c r="O11" s="255"/>
      <c r="P11" s="255"/>
      <c r="Q11" s="255"/>
      <c r="R11" s="231"/>
      <c r="S11" s="233">
        <v>1</v>
      </c>
      <c r="T11" s="254" t="s">
        <v>274</v>
      </c>
    </row>
    <row r="12" spans="1:21" ht="25.5" x14ac:dyDescent="0.2">
      <c r="A12" s="233">
        <f t="shared" si="0"/>
        <v>2</v>
      </c>
      <c r="B12" s="245" t="s">
        <v>203</v>
      </c>
      <c r="C12" s="245"/>
      <c r="D12" s="231"/>
      <c r="E12" s="247"/>
      <c r="F12" s="247"/>
      <c r="G12" s="247"/>
      <c r="H12" s="247"/>
      <c r="I12" s="247"/>
      <c r="J12" s="247"/>
      <c r="K12" s="247"/>
      <c r="L12" s="247"/>
      <c r="M12" s="247"/>
      <c r="N12" s="247"/>
      <c r="O12" s="247"/>
      <c r="P12" s="247"/>
      <c r="Q12" s="247"/>
      <c r="R12" s="231"/>
      <c r="S12" s="233">
        <v>2</v>
      </c>
      <c r="T12" s="246" t="s">
        <v>204</v>
      </c>
    </row>
    <row r="13" spans="1:21" x14ac:dyDescent="0.2">
      <c r="A13" s="241">
        <f t="shared" si="0"/>
        <v>3</v>
      </c>
      <c r="B13" s="248" t="s">
        <v>263</v>
      </c>
      <c r="C13" s="249"/>
      <c r="D13" s="231"/>
      <c r="E13" s="306"/>
      <c r="F13" s="307"/>
      <c r="G13" s="307"/>
      <c r="H13" s="307"/>
      <c r="I13" s="307"/>
      <c r="J13" s="307"/>
      <c r="K13" s="307"/>
      <c r="L13" s="307"/>
      <c r="M13" s="307"/>
      <c r="N13" s="307"/>
      <c r="O13" s="307"/>
      <c r="P13" s="307"/>
      <c r="Q13" s="308"/>
      <c r="R13" s="231"/>
      <c r="S13" s="233">
        <v>3</v>
      </c>
      <c r="T13" s="235"/>
    </row>
    <row r="14" spans="1:21" x14ac:dyDescent="0.2">
      <c r="A14" s="233">
        <f t="shared" si="0"/>
        <v>4</v>
      </c>
      <c r="B14" s="250" t="s">
        <v>265</v>
      </c>
      <c r="C14" s="245"/>
      <c r="D14" s="231"/>
      <c r="E14" s="198">
        <f t="shared" si="1"/>
        <v>0</v>
      </c>
      <c r="F14" s="255"/>
      <c r="G14" s="255"/>
      <c r="H14" s="255"/>
      <c r="I14" s="255"/>
      <c r="J14" s="255"/>
      <c r="K14" s="255"/>
      <c r="L14" s="255"/>
      <c r="M14" s="255"/>
      <c r="N14" s="255"/>
      <c r="O14" s="255"/>
      <c r="P14" s="255"/>
      <c r="Q14" s="255"/>
      <c r="R14" s="231"/>
      <c r="S14" s="233">
        <v>4</v>
      </c>
      <c r="T14" s="246" t="s">
        <v>205</v>
      </c>
    </row>
    <row r="15" spans="1:21" x14ac:dyDescent="0.2">
      <c r="A15" s="233">
        <f t="shared" si="0"/>
        <v>5</v>
      </c>
      <c r="B15" s="250" t="s">
        <v>264</v>
      </c>
      <c r="C15" s="250"/>
      <c r="D15" s="231"/>
      <c r="E15" s="198">
        <f t="shared" si="1"/>
        <v>0</v>
      </c>
      <c r="F15" s="255"/>
      <c r="G15" s="255"/>
      <c r="H15" s="255"/>
      <c r="I15" s="255"/>
      <c r="J15" s="255"/>
      <c r="K15" s="255"/>
      <c r="L15" s="255"/>
      <c r="M15" s="255"/>
      <c r="N15" s="255"/>
      <c r="O15" s="255"/>
      <c r="P15" s="255"/>
      <c r="Q15" s="255"/>
      <c r="R15" s="231"/>
      <c r="S15" s="233">
        <v>5</v>
      </c>
      <c r="T15" s="246" t="s">
        <v>206</v>
      </c>
    </row>
    <row r="16" spans="1:21" x14ac:dyDescent="0.2">
      <c r="A16" s="233">
        <f t="shared" si="0"/>
        <v>6</v>
      </c>
      <c r="B16" s="250" t="s">
        <v>266</v>
      </c>
      <c r="C16" s="223"/>
      <c r="D16" s="231"/>
      <c r="E16" s="198">
        <f t="shared" si="1"/>
        <v>0</v>
      </c>
      <c r="F16" s="255"/>
      <c r="G16" s="255"/>
      <c r="H16" s="255"/>
      <c r="I16" s="255"/>
      <c r="J16" s="255"/>
      <c r="K16" s="255"/>
      <c r="L16" s="255"/>
      <c r="M16" s="255"/>
      <c r="N16" s="255"/>
      <c r="O16" s="255"/>
      <c r="P16" s="255"/>
      <c r="Q16" s="255"/>
      <c r="R16" s="231"/>
      <c r="S16" s="233">
        <v>6</v>
      </c>
      <c r="T16" s="246" t="s">
        <v>207</v>
      </c>
    </row>
    <row r="17" spans="1:20" x14ac:dyDescent="0.2">
      <c r="A17" s="233">
        <f t="shared" si="0"/>
        <v>7</v>
      </c>
      <c r="B17" s="239" t="s">
        <v>268</v>
      </c>
      <c r="C17" s="239"/>
      <c r="D17" s="231"/>
      <c r="E17" s="198">
        <f t="shared" si="1"/>
        <v>0</v>
      </c>
      <c r="F17" s="255"/>
      <c r="G17" s="255"/>
      <c r="H17" s="255"/>
      <c r="I17" s="255"/>
      <c r="J17" s="255"/>
      <c r="K17" s="255"/>
      <c r="L17" s="255"/>
      <c r="M17" s="255"/>
      <c r="N17" s="255"/>
      <c r="O17" s="255"/>
      <c r="P17" s="255"/>
      <c r="Q17" s="255"/>
      <c r="R17" s="231"/>
      <c r="S17" s="233">
        <v>7</v>
      </c>
      <c r="T17" s="246" t="s">
        <v>208</v>
      </c>
    </row>
    <row r="18" spans="1:20" ht="25.5" outlineLevel="1" x14ac:dyDescent="0.2">
      <c r="A18" s="233">
        <f t="shared" si="0"/>
        <v>7.1</v>
      </c>
      <c r="B18" s="302" t="s">
        <v>20</v>
      </c>
      <c r="C18" s="303"/>
      <c r="D18" s="231"/>
      <c r="E18" s="198">
        <f t="shared" si="1"/>
        <v>0</v>
      </c>
      <c r="F18" s="255"/>
      <c r="G18" s="255"/>
      <c r="H18" s="255"/>
      <c r="I18" s="255"/>
      <c r="J18" s="255"/>
      <c r="K18" s="255"/>
      <c r="L18" s="255"/>
      <c r="M18" s="255"/>
      <c r="N18" s="255"/>
      <c r="O18" s="255"/>
      <c r="P18" s="255"/>
      <c r="Q18" s="255"/>
      <c r="R18" s="231"/>
      <c r="S18" s="252">
        <v>7.1</v>
      </c>
      <c r="T18" s="246" t="s">
        <v>209</v>
      </c>
    </row>
    <row r="19" spans="1:20" ht="25.5" outlineLevel="1" x14ac:dyDescent="0.2">
      <c r="A19" s="233">
        <f t="shared" si="0"/>
        <v>7.2</v>
      </c>
      <c r="B19" s="302" t="s">
        <v>22</v>
      </c>
      <c r="C19" s="303"/>
      <c r="D19" s="231"/>
      <c r="E19" s="198">
        <f t="shared" si="1"/>
        <v>0</v>
      </c>
      <c r="F19" s="255"/>
      <c r="G19" s="255"/>
      <c r="H19" s="255"/>
      <c r="I19" s="255"/>
      <c r="J19" s="255"/>
      <c r="K19" s="255"/>
      <c r="L19" s="255"/>
      <c r="M19" s="255"/>
      <c r="N19" s="255"/>
      <c r="O19" s="255"/>
      <c r="P19" s="255"/>
      <c r="Q19" s="255"/>
      <c r="R19" s="231"/>
      <c r="S19" s="252">
        <v>7.2</v>
      </c>
      <c r="T19" s="246" t="s">
        <v>209</v>
      </c>
    </row>
    <row r="20" spans="1:20" ht="25.5" outlineLevel="1" x14ac:dyDescent="0.2">
      <c r="A20" s="233">
        <f t="shared" si="0"/>
        <v>7.3</v>
      </c>
      <c r="B20" s="302" t="s">
        <v>23</v>
      </c>
      <c r="C20" s="303"/>
      <c r="D20" s="231"/>
      <c r="E20" s="198">
        <f t="shared" si="1"/>
        <v>0</v>
      </c>
      <c r="F20" s="255"/>
      <c r="G20" s="255"/>
      <c r="H20" s="255"/>
      <c r="I20" s="255"/>
      <c r="J20" s="255"/>
      <c r="K20" s="255"/>
      <c r="L20" s="255"/>
      <c r="M20" s="255"/>
      <c r="N20" s="255"/>
      <c r="O20" s="255"/>
      <c r="P20" s="255"/>
      <c r="Q20" s="255"/>
      <c r="R20" s="231"/>
      <c r="S20" s="252">
        <v>7.3</v>
      </c>
      <c r="T20" s="246" t="s">
        <v>209</v>
      </c>
    </row>
    <row r="21" spans="1:20" ht="25.5" outlineLevel="1" x14ac:dyDescent="0.2">
      <c r="A21" s="233">
        <f t="shared" si="0"/>
        <v>7.4</v>
      </c>
      <c r="B21" s="302" t="s">
        <v>269</v>
      </c>
      <c r="C21" s="302"/>
      <c r="D21" s="231"/>
      <c r="E21" s="198">
        <f t="shared" si="1"/>
        <v>0</v>
      </c>
      <c r="F21" s="255"/>
      <c r="G21" s="255"/>
      <c r="H21" s="255"/>
      <c r="I21" s="255"/>
      <c r="J21" s="255"/>
      <c r="K21" s="255"/>
      <c r="L21" s="255"/>
      <c r="M21" s="255"/>
      <c r="N21" s="255"/>
      <c r="O21" s="255"/>
      <c r="P21" s="255"/>
      <c r="Q21" s="255"/>
      <c r="R21" s="231"/>
      <c r="S21" s="252">
        <v>7.4</v>
      </c>
      <c r="T21" s="246" t="s">
        <v>209</v>
      </c>
    </row>
    <row r="22" spans="1:20" ht="25.5" outlineLevel="1" x14ac:dyDescent="0.2">
      <c r="A22" s="233">
        <f t="shared" si="0"/>
        <v>7.5</v>
      </c>
      <c r="B22" s="302" t="s">
        <v>24</v>
      </c>
      <c r="C22" s="302"/>
      <c r="D22" s="231"/>
      <c r="E22" s="198">
        <f t="shared" si="1"/>
        <v>0</v>
      </c>
      <c r="F22" s="255"/>
      <c r="G22" s="255"/>
      <c r="H22" s="255"/>
      <c r="I22" s="255"/>
      <c r="J22" s="255"/>
      <c r="K22" s="255"/>
      <c r="L22" s="255"/>
      <c r="M22" s="255"/>
      <c r="N22" s="255"/>
      <c r="O22" s="255"/>
      <c r="P22" s="255"/>
      <c r="Q22" s="255"/>
      <c r="R22" s="231"/>
      <c r="S22" s="252">
        <v>7.5</v>
      </c>
      <c r="T22" s="246" t="s">
        <v>209</v>
      </c>
    </row>
    <row r="23" spans="1:20" ht="25.5" outlineLevel="1" x14ac:dyDescent="0.2">
      <c r="A23" s="233">
        <f t="shared" si="0"/>
        <v>7.6</v>
      </c>
      <c r="B23" s="302" t="s">
        <v>25</v>
      </c>
      <c r="C23" s="302"/>
      <c r="D23" s="231"/>
      <c r="E23" s="198">
        <f t="shared" si="1"/>
        <v>0</v>
      </c>
      <c r="F23" s="255"/>
      <c r="G23" s="255"/>
      <c r="H23" s="255"/>
      <c r="I23" s="255"/>
      <c r="J23" s="255"/>
      <c r="K23" s="255"/>
      <c r="L23" s="255"/>
      <c r="M23" s="255"/>
      <c r="N23" s="255"/>
      <c r="O23" s="255"/>
      <c r="P23" s="255"/>
      <c r="Q23" s="255"/>
      <c r="R23" s="231"/>
      <c r="S23" s="252">
        <v>7.6</v>
      </c>
      <c r="T23" s="246" t="s">
        <v>209</v>
      </c>
    </row>
    <row r="24" spans="1:20" outlineLevel="1" x14ac:dyDescent="0.2">
      <c r="A24" s="233">
        <v>7.7</v>
      </c>
      <c r="B24" s="259" t="s">
        <v>270</v>
      </c>
      <c r="C24" s="261"/>
      <c r="D24" s="231"/>
      <c r="E24" s="251"/>
      <c r="F24" s="256"/>
      <c r="G24" s="256"/>
      <c r="H24" s="256"/>
      <c r="I24" s="256"/>
      <c r="J24" s="256"/>
      <c r="K24" s="256"/>
      <c r="L24" s="256"/>
      <c r="M24" s="256"/>
      <c r="N24" s="256"/>
      <c r="O24" s="256"/>
      <c r="P24" s="256"/>
      <c r="Q24" s="256"/>
      <c r="R24" s="231"/>
      <c r="S24" s="252"/>
      <c r="T24" s="246"/>
    </row>
    <row r="25" spans="1:20" s="269" customFormat="1" outlineLevel="1" x14ac:dyDescent="0.2">
      <c r="A25" s="262"/>
      <c r="B25" s="259"/>
      <c r="C25" s="263"/>
      <c r="D25" s="264"/>
      <c r="E25" s="265"/>
      <c r="F25" s="266"/>
      <c r="G25" s="266"/>
      <c r="H25" s="266"/>
      <c r="I25" s="266"/>
      <c r="J25" s="266"/>
      <c r="K25" s="266"/>
      <c r="L25" s="266"/>
      <c r="M25" s="266"/>
      <c r="N25" s="266"/>
      <c r="O25" s="266"/>
      <c r="P25" s="266"/>
      <c r="Q25" s="266"/>
      <c r="R25" s="264"/>
      <c r="S25" s="267"/>
      <c r="T25" s="268"/>
    </row>
    <row r="26" spans="1:20" x14ac:dyDescent="0.2">
      <c r="A26" s="233">
        <f t="shared" si="0"/>
        <v>8</v>
      </c>
      <c r="B26" s="239" t="s">
        <v>210</v>
      </c>
      <c r="C26" s="239"/>
      <c r="D26" s="231"/>
      <c r="E26" s="126">
        <f t="shared" ref="E26:Q26" si="2">SUM(E11:E23)</f>
        <v>0</v>
      </c>
      <c r="F26" s="126">
        <f t="shared" si="2"/>
        <v>0</v>
      </c>
      <c r="G26" s="126">
        <f t="shared" si="2"/>
        <v>0</v>
      </c>
      <c r="H26" s="126">
        <f t="shared" si="2"/>
        <v>0</v>
      </c>
      <c r="I26" s="126">
        <f t="shared" si="2"/>
        <v>0</v>
      </c>
      <c r="J26" s="126">
        <f t="shared" si="2"/>
        <v>0</v>
      </c>
      <c r="K26" s="126">
        <f t="shared" si="2"/>
        <v>0</v>
      </c>
      <c r="L26" s="126">
        <f t="shared" si="2"/>
        <v>0</v>
      </c>
      <c r="M26" s="126">
        <f t="shared" si="2"/>
        <v>0</v>
      </c>
      <c r="N26" s="126">
        <f t="shared" si="2"/>
        <v>0</v>
      </c>
      <c r="O26" s="126">
        <f t="shared" si="2"/>
        <v>0</v>
      </c>
      <c r="P26" s="126">
        <f t="shared" si="2"/>
        <v>0</v>
      </c>
      <c r="Q26" s="126">
        <f t="shared" si="2"/>
        <v>0</v>
      </c>
      <c r="R26" s="231"/>
      <c r="S26" s="233">
        <v>8</v>
      </c>
      <c r="T26" s="246" t="s">
        <v>18</v>
      </c>
    </row>
    <row r="27" spans="1:20" x14ac:dyDescent="0.2">
      <c r="A27" s="233"/>
      <c r="B27" s="245" t="s">
        <v>211</v>
      </c>
      <c r="C27" s="245"/>
      <c r="D27" s="231"/>
      <c r="E27" s="123"/>
      <c r="F27" s="123"/>
      <c r="G27" s="123"/>
      <c r="H27" s="123"/>
      <c r="I27" s="123"/>
      <c r="J27" s="123"/>
      <c r="K27" s="123"/>
      <c r="L27" s="123"/>
      <c r="M27" s="123"/>
      <c r="N27" s="123"/>
      <c r="O27" s="123"/>
      <c r="P27" s="123"/>
      <c r="Q27" s="123"/>
      <c r="R27" s="231"/>
      <c r="S27" s="233"/>
      <c r="T27" s="235"/>
    </row>
    <row r="28" spans="1:20" x14ac:dyDescent="0.2">
      <c r="A28" s="233">
        <v>9</v>
      </c>
      <c r="B28" s="245" t="s">
        <v>213</v>
      </c>
      <c r="C28" s="245"/>
      <c r="D28" s="231"/>
      <c r="E28" s="126">
        <f>F28</f>
        <v>0</v>
      </c>
      <c r="F28" s="255">
        <v>0</v>
      </c>
      <c r="G28" s="126">
        <f t="shared" ref="G28:Q28" si="3">F29</f>
        <v>0</v>
      </c>
      <c r="H28" s="126">
        <f t="shared" si="3"/>
        <v>0</v>
      </c>
      <c r="I28" s="126">
        <f t="shared" si="3"/>
        <v>0</v>
      </c>
      <c r="J28" s="126">
        <f t="shared" si="3"/>
        <v>0</v>
      </c>
      <c r="K28" s="126">
        <f t="shared" si="3"/>
        <v>0</v>
      </c>
      <c r="L28" s="126">
        <f t="shared" si="3"/>
        <v>0</v>
      </c>
      <c r="M28" s="126">
        <f t="shared" si="3"/>
        <v>0</v>
      </c>
      <c r="N28" s="126">
        <f t="shared" si="3"/>
        <v>0</v>
      </c>
      <c r="O28" s="126">
        <f t="shared" si="3"/>
        <v>0</v>
      </c>
      <c r="P28" s="126">
        <f t="shared" si="3"/>
        <v>0</v>
      </c>
      <c r="Q28" s="126">
        <f t="shared" si="3"/>
        <v>0</v>
      </c>
      <c r="R28" s="231"/>
      <c r="S28" s="233">
        <v>9</v>
      </c>
      <c r="T28" s="254" t="s">
        <v>272</v>
      </c>
    </row>
    <row r="29" spans="1:20" x14ac:dyDescent="0.2">
      <c r="A29" s="233">
        <v>10</v>
      </c>
      <c r="B29" s="245" t="s">
        <v>214</v>
      </c>
      <c r="C29" s="245"/>
      <c r="D29" s="231"/>
      <c r="E29" s="126">
        <f t="shared" ref="E29:Q29" si="4">E26+E28</f>
        <v>0</v>
      </c>
      <c r="F29" s="126">
        <f t="shared" si="4"/>
        <v>0</v>
      </c>
      <c r="G29" s="126">
        <f t="shared" si="4"/>
        <v>0</v>
      </c>
      <c r="H29" s="126">
        <f t="shared" si="4"/>
        <v>0</v>
      </c>
      <c r="I29" s="126">
        <f t="shared" si="4"/>
        <v>0</v>
      </c>
      <c r="J29" s="126">
        <f t="shared" si="4"/>
        <v>0</v>
      </c>
      <c r="K29" s="126">
        <f t="shared" si="4"/>
        <v>0</v>
      </c>
      <c r="L29" s="126">
        <f t="shared" si="4"/>
        <v>0</v>
      </c>
      <c r="M29" s="126">
        <f t="shared" si="4"/>
        <v>0</v>
      </c>
      <c r="N29" s="126">
        <f t="shared" si="4"/>
        <v>0</v>
      </c>
      <c r="O29" s="126">
        <f t="shared" si="4"/>
        <v>0</v>
      </c>
      <c r="P29" s="126">
        <f t="shared" si="4"/>
        <v>0</v>
      </c>
      <c r="Q29" s="126">
        <f t="shared" si="4"/>
        <v>0</v>
      </c>
      <c r="R29" s="231"/>
      <c r="S29" s="233">
        <v>10</v>
      </c>
      <c r="T29" s="246" t="s">
        <v>212</v>
      </c>
    </row>
    <row r="30" spans="1:20" x14ac:dyDescent="0.2">
      <c r="A30" s="233"/>
      <c r="B30" s="231"/>
      <c r="C30" s="231"/>
      <c r="D30" s="231"/>
      <c r="E30" s="231"/>
      <c r="F30" s="231"/>
      <c r="G30" s="231"/>
      <c r="H30" s="231"/>
      <c r="I30" s="231"/>
      <c r="J30" s="231"/>
      <c r="K30" s="231"/>
      <c r="L30" s="231"/>
      <c r="M30" s="231"/>
      <c r="N30" s="231"/>
      <c r="O30" s="231"/>
      <c r="P30" s="231"/>
      <c r="Q30" s="231"/>
      <c r="R30" s="231"/>
      <c r="S30" s="233"/>
      <c r="T30" s="235"/>
    </row>
    <row r="31" spans="1:20" x14ac:dyDescent="0.2">
      <c r="A31" s="233"/>
      <c r="B31" s="231"/>
      <c r="C31" s="231"/>
      <c r="D31" s="231"/>
      <c r="E31" s="231"/>
      <c r="F31" s="231"/>
      <c r="G31" s="231"/>
      <c r="H31" s="231"/>
      <c r="I31" s="231"/>
      <c r="J31" s="231"/>
      <c r="K31" s="231"/>
      <c r="L31" s="231"/>
      <c r="M31" s="231"/>
      <c r="N31" s="231"/>
      <c r="O31" s="231"/>
      <c r="P31" s="231"/>
      <c r="Q31" s="231"/>
      <c r="R31" s="231"/>
      <c r="S31" s="233"/>
      <c r="T31" s="235"/>
    </row>
  </sheetData>
  <sheetProtection algorithmName="SHA-512" hashValue="qRci2EYlZi9ipElFhbXJYFBB1cYe0XS3600IKHOUvUune0d/pfz2oSlVix7mqeaeU0cJGgRAeIFWJTTbAKdhtQ==" saltValue="52gqvDqP2rkHWOAxtUSHsQ==" spinCount="100000" sheet="1" objects="1" scenarios="1"/>
  <mergeCells count="9">
    <mergeCell ref="B21:C21"/>
    <mergeCell ref="B22:C22"/>
    <mergeCell ref="B23:C23"/>
    <mergeCell ref="A3:Q3"/>
    <mergeCell ref="A4:Q4"/>
    <mergeCell ref="E13:Q13"/>
    <mergeCell ref="B18:C18"/>
    <mergeCell ref="B19:C19"/>
    <mergeCell ref="B20:C20"/>
  </mergeCells>
  <pageMargins left="0.31" right="0.48" top="0.75" bottom="0.75" header="0.3" footer="0.3"/>
  <pageSetup paperSize="17" scale="63"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4312B370-D9B4-4F64-A836-60D83CF75854}">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A1. BudgetSumm</vt:lpstr>
      <vt:lpstr>A2. Bgt_FuncExp</vt:lpstr>
      <vt:lpstr>A3. Estimated Cash Flow Yr 1</vt:lpstr>
      <vt:lpstr>A3. Estimated Cash Flow Yr  2</vt:lpstr>
      <vt:lpstr>A3. Estimated Cash Flow Yr  3</vt:lpstr>
      <vt:lpstr>Sheet1</vt:lpstr>
      <vt:lpstr>D1_</vt:lpstr>
      <vt:lpstr>'A1. BudgetSumm'!Print_Area</vt:lpstr>
      <vt:lpstr>'A2. Bgt_FuncExp'!Print_Area</vt:lpstr>
      <vt:lpstr>'A3. Estimated Cash Flow Yr  2'!Print_Area</vt:lpstr>
      <vt:lpstr>'A3. Estimated Cash Flow Yr  3'!Print_Area</vt:lpstr>
      <vt:lpstr>'A3. Estimated Cash Flow Yr 1'!Print_Area</vt:lpstr>
      <vt:lpstr>'A2. Bgt_FuncExp'!Print_Titles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Roberts</dc:creator>
  <cp:lastModifiedBy>Jannelle Watson</cp:lastModifiedBy>
  <cp:lastPrinted>2018-03-12T22:57:46Z</cp:lastPrinted>
  <dcterms:created xsi:type="dcterms:W3CDTF">2013-03-29T01:46:51Z</dcterms:created>
  <dcterms:modified xsi:type="dcterms:W3CDTF">2018-03-13T01:21:53Z</dcterms:modified>
</cp:coreProperties>
</file>